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lucyb\Downloads\EA Point Score\"/>
    </mc:Choice>
  </mc:AlternateContent>
  <xr:revisionPtr revIDLastSave="0" documentId="13_ncr:1_{4185765D-439A-4444-A9D2-2EEC6156157A}" xr6:coauthVersionLast="47" xr6:coauthVersionMax="47" xr10:uidLastSave="{00000000-0000-0000-0000-000000000000}"/>
  <bookViews>
    <workbookView xWindow="-110" yWindow="-110" windowWidth="19420" windowHeight="11500" firstSheet="2" activeTab="4" xr2:uid="{A1D95C68-F272-4CF7-85E4-B93E44E4BE2A}"/>
  </bookViews>
  <sheets>
    <sheet name="Intro" sheetId="4" r:id="rId1"/>
    <sheet name="Scoring Matrix" sheetId="1" r:id="rId2"/>
    <sheet name="Junior Athlete of the Year" sheetId="5" r:id="rId3"/>
    <sheet name="Senior Athlete of the Year" sheetId="10" r:id="rId4"/>
    <sheet name="Owner Rider" sheetId="7" r:id="rId5"/>
    <sheet name="Open Show Horse" sheetId="8" r:id="rId6"/>
    <sheet name="Open Show Hunter Horse" sheetId="9" r:id="rId7"/>
  </sheets>
  <definedNames>
    <definedName name="_xlnm._FilterDatabase" localSheetId="2" hidden="1">'Junior Athlete of the Year'!$A$5:$W$96</definedName>
    <definedName name="_xlnm._FilterDatabase" localSheetId="4" hidden="1">'Owner Rider'!$A$5:$Q$97</definedName>
    <definedName name="_xlnm._FilterDatabase" localSheetId="3" hidden="1">'Senior Athlete of the Year'!$A$5:$S$37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9" l="1"/>
  <c r="C23" i="9"/>
  <c r="C24" i="9"/>
  <c r="C25" i="9"/>
  <c r="C26" i="9"/>
  <c r="C27" i="9"/>
  <c r="C28" i="9"/>
  <c r="C29" i="9"/>
  <c r="C30" i="9"/>
  <c r="I56" i="9"/>
  <c r="G56" i="9"/>
  <c r="E56" i="9"/>
  <c r="C56" i="9"/>
  <c r="I55" i="9"/>
  <c r="G55" i="9"/>
  <c r="E55" i="9"/>
  <c r="C55" i="9"/>
  <c r="I54" i="9"/>
  <c r="G54" i="9"/>
  <c r="E54" i="9"/>
  <c r="C54" i="9"/>
  <c r="I53" i="9"/>
  <c r="G53" i="9"/>
  <c r="E53" i="9"/>
  <c r="C53" i="9"/>
  <c r="I52" i="9"/>
  <c r="G52" i="9"/>
  <c r="E52" i="9"/>
  <c r="C52" i="9"/>
  <c r="I51" i="9"/>
  <c r="G51" i="9"/>
  <c r="E51" i="9"/>
  <c r="C51" i="9"/>
  <c r="I50" i="9"/>
  <c r="G50" i="9"/>
  <c r="E50" i="9"/>
  <c r="C50" i="9"/>
  <c r="I49" i="9"/>
  <c r="G49" i="9"/>
  <c r="E49" i="9"/>
  <c r="C49" i="9"/>
  <c r="I48" i="9"/>
  <c r="G48" i="9"/>
  <c r="E48" i="9"/>
  <c r="C48" i="9"/>
  <c r="I47" i="9"/>
  <c r="G47" i="9"/>
  <c r="E47" i="9"/>
  <c r="C47" i="9"/>
  <c r="I46" i="9"/>
  <c r="G46" i="9"/>
  <c r="E46" i="9"/>
  <c r="C46" i="9"/>
  <c r="I45" i="9"/>
  <c r="G45" i="9"/>
  <c r="E45" i="9"/>
  <c r="C45" i="9"/>
  <c r="I44" i="9"/>
  <c r="G44" i="9"/>
  <c r="E44" i="9"/>
  <c r="C44" i="9"/>
  <c r="I43" i="9"/>
  <c r="G43" i="9"/>
  <c r="E43" i="9"/>
  <c r="C43" i="9"/>
  <c r="I42" i="9"/>
  <c r="G42" i="9"/>
  <c r="E42" i="9"/>
  <c r="C42" i="9"/>
  <c r="I41" i="9"/>
  <c r="G41" i="9"/>
  <c r="E41" i="9"/>
  <c r="C41" i="9"/>
  <c r="I40" i="9"/>
  <c r="G40" i="9"/>
  <c r="E40" i="9"/>
  <c r="C40" i="9"/>
  <c r="I39" i="9"/>
  <c r="G39" i="9"/>
  <c r="E39" i="9"/>
  <c r="C39" i="9"/>
  <c r="I38" i="9"/>
  <c r="G38" i="9"/>
  <c r="E38" i="9"/>
  <c r="C38" i="9"/>
  <c r="I37" i="9"/>
  <c r="G37" i="9"/>
  <c r="E37" i="9"/>
  <c r="C37" i="9"/>
  <c r="I36" i="9"/>
  <c r="G36" i="9"/>
  <c r="E36" i="9"/>
  <c r="C36" i="9"/>
  <c r="I35" i="9"/>
  <c r="G35" i="9"/>
  <c r="E35" i="9"/>
  <c r="C35" i="9"/>
  <c r="I34" i="9"/>
  <c r="G34" i="9"/>
  <c r="E34" i="9"/>
  <c r="C34" i="9"/>
  <c r="I33" i="9"/>
  <c r="G33" i="9"/>
  <c r="E33" i="9"/>
  <c r="C33" i="9"/>
  <c r="I32" i="9"/>
  <c r="G32" i="9"/>
  <c r="E32" i="9"/>
  <c r="C32" i="9"/>
  <c r="I31" i="9"/>
  <c r="G31" i="9"/>
  <c r="E31" i="9"/>
  <c r="C31" i="9"/>
  <c r="I30" i="9"/>
  <c r="G30" i="9"/>
  <c r="E30" i="9"/>
  <c r="I29" i="9"/>
  <c r="G29" i="9"/>
  <c r="E29" i="9"/>
  <c r="I28" i="9"/>
  <c r="G28" i="9"/>
  <c r="E28" i="9"/>
  <c r="I27" i="9"/>
  <c r="G27" i="9"/>
  <c r="E27" i="9"/>
  <c r="I26" i="9"/>
  <c r="G26" i="9"/>
  <c r="E26" i="9"/>
  <c r="I25" i="9"/>
  <c r="G25" i="9"/>
  <c r="E25" i="9"/>
  <c r="I24" i="9"/>
  <c r="G24" i="9"/>
  <c r="E24" i="9"/>
  <c r="I23" i="9"/>
  <c r="G23" i="9"/>
  <c r="E23" i="9"/>
  <c r="I22" i="9"/>
  <c r="G22" i="9"/>
  <c r="E22" i="9"/>
  <c r="I21" i="9"/>
  <c r="G21" i="9"/>
  <c r="E21" i="9"/>
  <c r="C21" i="9"/>
  <c r="I20" i="9"/>
  <c r="G20" i="9"/>
  <c r="E20" i="9"/>
  <c r="C20" i="9"/>
  <c r="I19" i="9"/>
  <c r="G19" i="9"/>
  <c r="E19" i="9"/>
  <c r="C19" i="9"/>
  <c r="I18" i="9"/>
  <c r="G18" i="9"/>
  <c r="E18" i="9"/>
  <c r="C18" i="9"/>
  <c r="I17" i="9"/>
  <c r="G17" i="9"/>
  <c r="E17" i="9"/>
  <c r="C17" i="9"/>
  <c r="I16" i="9"/>
  <c r="G16" i="9"/>
  <c r="E16" i="9"/>
  <c r="C16" i="9"/>
  <c r="I15" i="9"/>
  <c r="G15" i="9"/>
  <c r="E15" i="9"/>
  <c r="C15" i="9"/>
  <c r="I14" i="9"/>
  <c r="G14" i="9"/>
  <c r="E14" i="9"/>
  <c r="C14" i="9"/>
  <c r="I13" i="9"/>
  <c r="G13" i="9"/>
  <c r="E13" i="9"/>
  <c r="C13" i="9"/>
  <c r="I12" i="9"/>
  <c r="G12" i="9"/>
  <c r="E12" i="9"/>
  <c r="C12" i="9"/>
  <c r="I11" i="9"/>
  <c r="G11" i="9"/>
  <c r="E11" i="9"/>
  <c r="C11" i="9"/>
  <c r="I10" i="9"/>
  <c r="G10" i="9"/>
  <c r="E10" i="9"/>
  <c r="C10" i="9"/>
  <c r="I9" i="9"/>
  <c r="G9" i="9"/>
  <c r="E9" i="9"/>
  <c r="C9" i="9"/>
  <c r="I8" i="9"/>
  <c r="G8" i="9"/>
  <c r="E8" i="9"/>
  <c r="C8" i="9"/>
  <c r="I7" i="9"/>
  <c r="G7" i="9"/>
  <c r="E7" i="9"/>
  <c r="C7" i="9"/>
  <c r="I6" i="9"/>
  <c r="G6" i="9"/>
  <c r="E6" i="9"/>
  <c r="C6" i="9"/>
  <c r="P132" i="7"/>
  <c r="N132" i="7"/>
  <c r="L132" i="7"/>
  <c r="J132" i="7"/>
  <c r="H132" i="7"/>
  <c r="F132" i="7"/>
  <c r="D132" i="7"/>
  <c r="P131" i="7"/>
  <c r="N131" i="7"/>
  <c r="L131" i="7"/>
  <c r="J131" i="7"/>
  <c r="H131" i="7"/>
  <c r="F131" i="7"/>
  <c r="D131" i="7"/>
  <c r="P130" i="7"/>
  <c r="N130" i="7"/>
  <c r="L130" i="7"/>
  <c r="J130" i="7"/>
  <c r="H130" i="7"/>
  <c r="F130" i="7"/>
  <c r="D130" i="7"/>
  <c r="P129" i="7"/>
  <c r="N129" i="7"/>
  <c r="L129" i="7"/>
  <c r="J129" i="7"/>
  <c r="H129" i="7"/>
  <c r="F129" i="7"/>
  <c r="D129" i="7"/>
  <c r="P128" i="7"/>
  <c r="N128" i="7"/>
  <c r="L128" i="7"/>
  <c r="J128" i="7"/>
  <c r="H128" i="7"/>
  <c r="F128" i="7"/>
  <c r="D128" i="7"/>
  <c r="P127" i="7"/>
  <c r="N127" i="7"/>
  <c r="L127" i="7"/>
  <c r="J127" i="7"/>
  <c r="H127" i="7"/>
  <c r="F127" i="7"/>
  <c r="D127" i="7"/>
  <c r="P126" i="7"/>
  <c r="N126" i="7"/>
  <c r="L126" i="7"/>
  <c r="J126" i="7"/>
  <c r="H126" i="7"/>
  <c r="F126" i="7"/>
  <c r="D126" i="7"/>
  <c r="P125" i="7"/>
  <c r="N125" i="7"/>
  <c r="L125" i="7"/>
  <c r="J125" i="7"/>
  <c r="H125" i="7"/>
  <c r="F125" i="7"/>
  <c r="D125" i="7"/>
  <c r="P124" i="7"/>
  <c r="N124" i="7"/>
  <c r="L124" i="7"/>
  <c r="J124" i="7"/>
  <c r="H124" i="7"/>
  <c r="F124" i="7"/>
  <c r="D124" i="7"/>
  <c r="P123" i="7"/>
  <c r="N123" i="7"/>
  <c r="L123" i="7"/>
  <c r="J123" i="7"/>
  <c r="H123" i="7"/>
  <c r="F123" i="7"/>
  <c r="D123" i="7"/>
  <c r="P122" i="7"/>
  <c r="N122" i="7"/>
  <c r="L122" i="7"/>
  <c r="J122" i="7"/>
  <c r="H122" i="7"/>
  <c r="F122" i="7"/>
  <c r="D122" i="7"/>
  <c r="P121" i="7"/>
  <c r="N121" i="7"/>
  <c r="L121" i="7"/>
  <c r="J121" i="7"/>
  <c r="H121" i="7"/>
  <c r="F121" i="7"/>
  <c r="D121" i="7"/>
  <c r="P120" i="7"/>
  <c r="N120" i="7"/>
  <c r="L120" i="7"/>
  <c r="J120" i="7"/>
  <c r="H120" i="7"/>
  <c r="F120" i="7"/>
  <c r="D120" i="7"/>
  <c r="P119" i="7"/>
  <c r="N119" i="7"/>
  <c r="L119" i="7"/>
  <c r="J119" i="7"/>
  <c r="H119" i="7"/>
  <c r="F119" i="7"/>
  <c r="D119" i="7"/>
  <c r="P118" i="7"/>
  <c r="N118" i="7"/>
  <c r="L118" i="7"/>
  <c r="J118" i="7"/>
  <c r="H118" i="7"/>
  <c r="F118" i="7"/>
  <c r="D118" i="7"/>
  <c r="P117" i="7"/>
  <c r="N117" i="7"/>
  <c r="L117" i="7"/>
  <c r="J117" i="7"/>
  <c r="H117" i="7"/>
  <c r="F117" i="7"/>
  <c r="D117" i="7"/>
  <c r="P116" i="7"/>
  <c r="N116" i="7"/>
  <c r="L116" i="7"/>
  <c r="J116" i="7"/>
  <c r="H116" i="7"/>
  <c r="F116" i="7"/>
  <c r="D116" i="7"/>
  <c r="P115" i="7"/>
  <c r="N115" i="7"/>
  <c r="L115" i="7"/>
  <c r="J115" i="7"/>
  <c r="H115" i="7"/>
  <c r="F115" i="7"/>
  <c r="D115" i="7"/>
  <c r="P114" i="7"/>
  <c r="N114" i="7"/>
  <c r="L114" i="7"/>
  <c r="J114" i="7"/>
  <c r="H114" i="7"/>
  <c r="F114" i="7"/>
  <c r="D114" i="7"/>
  <c r="P113" i="7"/>
  <c r="N113" i="7"/>
  <c r="L113" i="7"/>
  <c r="J113" i="7"/>
  <c r="H113" i="7"/>
  <c r="F113" i="7"/>
  <c r="D113" i="7"/>
  <c r="P112" i="7"/>
  <c r="N112" i="7"/>
  <c r="L112" i="7"/>
  <c r="J112" i="7"/>
  <c r="H112" i="7"/>
  <c r="F112" i="7"/>
  <c r="D112" i="7"/>
  <c r="P111" i="7"/>
  <c r="N111" i="7"/>
  <c r="L111" i="7"/>
  <c r="J111" i="7"/>
  <c r="H111" i="7"/>
  <c r="F111" i="7"/>
  <c r="D111" i="7"/>
  <c r="P110" i="7"/>
  <c r="N110" i="7"/>
  <c r="L110" i="7"/>
  <c r="J110" i="7"/>
  <c r="H110" i="7"/>
  <c r="F110" i="7"/>
  <c r="D110" i="7"/>
  <c r="P109" i="7"/>
  <c r="N109" i="7"/>
  <c r="L109" i="7"/>
  <c r="J109" i="7"/>
  <c r="H109" i="7"/>
  <c r="F109" i="7"/>
  <c r="D109" i="7"/>
  <c r="P108" i="7"/>
  <c r="N108" i="7"/>
  <c r="L108" i="7"/>
  <c r="J108" i="7"/>
  <c r="H108" i="7"/>
  <c r="F108" i="7"/>
  <c r="D108" i="7"/>
  <c r="P107" i="7"/>
  <c r="N107" i="7"/>
  <c r="L107" i="7"/>
  <c r="J107" i="7"/>
  <c r="H107" i="7"/>
  <c r="F107" i="7"/>
  <c r="D107" i="7"/>
  <c r="P106" i="7"/>
  <c r="N106" i="7"/>
  <c r="L106" i="7"/>
  <c r="J106" i="7"/>
  <c r="H106" i="7"/>
  <c r="F106" i="7"/>
  <c r="D106" i="7"/>
  <c r="P105" i="7"/>
  <c r="N105" i="7"/>
  <c r="L105" i="7"/>
  <c r="J105" i="7"/>
  <c r="H105" i="7"/>
  <c r="F105" i="7"/>
  <c r="D105" i="7"/>
  <c r="P104" i="7"/>
  <c r="N104" i="7"/>
  <c r="L104" i="7"/>
  <c r="J104" i="7"/>
  <c r="H104" i="7"/>
  <c r="F104" i="7"/>
  <c r="D104" i="7"/>
  <c r="P103" i="7"/>
  <c r="N103" i="7"/>
  <c r="L103" i="7"/>
  <c r="J103" i="7"/>
  <c r="H103" i="7"/>
  <c r="F103" i="7"/>
  <c r="D103" i="7"/>
  <c r="P102" i="7"/>
  <c r="N102" i="7"/>
  <c r="L102" i="7"/>
  <c r="J102" i="7"/>
  <c r="H102" i="7"/>
  <c r="F102" i="7"/>
  <c r="D102" i="7"/>
  <c r="P101" i="7"/>
  <c r="N101" i="7"/>
  <c r="L101" i="7"/>
  <c r="J101" i="7"/>
  <c r="H101" i="7"/>
  <c r="F101" i="7"/>
  <c r="D101" i="7"/>
  <c r="P100" i="7"/>
  <c r="N100" i="7"/>
  <c r="L100" i="7"/>
  <c r="J100" i="7"/>
  <c r="H100" i="7"/>
  <c r="F100" i="7"/>
  <c r="D100" i="7"/>
  <c r="P99" i="7"/>
  <c r="N99" i="7"/>
  <c r="L99" i="7"/>
  <c r="J99" i="7"/>
  <c r="H99" i="7"/>
  <c r="F99" i="7"/>
  <c r="D99" i="7"/>
  <c r="P98" i="7"/>
  <c r="N98" i="7"/>
  <c r="L98" i="7"/>
  <c r="J98" i="7"/>
  <c r="H98" i="7"/>
  <c r="F98" i="7"/>
  <c r="D98" i="7"/>
  <c r="P97" i="7"/>
  <c r="N97" i="7"/>
  <c r="L97" i="7"/>
  <c r="J97" i="7"/>
  <c r="H97" i="7"/>
  <c r="F97" i="7"/>
  <c r="D97" i="7"/>
  <c r="P96" i="7"/>
  <c r="N96" i="7"/>
  <c r="L96" i="7"/>
  <c r="J96" i="7"/>
  <c r="H96" i="7"/>
  <c r="F96" i="7"/>
  <c r="D96" i="7"/>
  <c r="P95" i="7"/>
  <c r="N95" i="7"/>
  <c r="L95" i="7"/>
  <c r="J95" i="7"/>
  <c r="H95" i="7"/>
  <c r="F95" i="7"/>
  <c r="D95" i="7"/>
  <c r="P94" i="7"/>
  <c r="N94" i="7"/>
  <c r="L94" i="7"/>
  <c r="J94" i="7"/>
  <c r="H94" i="7"/>
  <c r="F94" i="7"/>
  <c r="D94" i="7"/>
  <c r="P93" i="7"/>
  <c r="N93" i="7"/>
  <c r="L93" i="7"/>
  <c r="J93" i="7"/>
  <c r="H93" i="7"/>
  <c r="F93" i="7"/>
  <c r="D93" i="7"/>
  <c r="P92" i="7"/>
  <c r="N92" i="7"/>
  <c r="L92" i="7"/>
  <c r="J92" i="7"/>
  <c r="H92" i="7"/>
  <c r="F92" i="7"/>
  <c r="D92" i="7"/>
  <c r="P91" i="7"/>
  <c r="N91" i="7"/>
  <c r="L91" i="7"/>
  <c r="J91" i="7"/>
  <c r="H91" i="7"/>
  <c r="F91" i="7"/>
  <c r="D91" i="7"/>
  <c r="P90" i="7"/>
  <c r="N90" i="7"/>
  <c r="L90" i="7"/>
  <c r="J90" i="7"/>
  <c r="H90" i="7"/>
  <c r="F90" i="7"/>
  <c r="D90" i="7"/>
  <c r="P89" i="7"/>
  <c r="N89" i="7"/>
  <c r="L89" i="7"/>
  <c r="J89" i="7"/>
  <c r="H89" i="7"/>
  <c r="F89" i="7"/>
  <c r="D89" i="7"/>
  <c r="P88" i="7"/>
  <c r="N88" i="7"/>
  <c r="L88" i="7"/>
  <c r="J88" i="7"/>
  <c r="H88" i="7"/>
  <c r="F88" i="7"/>
  <c r="D88" i="7"/>
  <c r="P87" i="7"/>
  <c r="N87" i="7"/>
  <c r="L87" i="7"/>
  <c r="J87" i="7"/>
  <c r="H87" i="7"/>
  <c r="F87" i="7"/>
  <c r="D87" i="7"/>
  <c r="P86" i="7"/>
  <c r="N86" i="7"/>
  <c r="L86" i="7"/>
  <c r="J86" i="7"/>
  <c r="H86" i="7"/>
  <c r="F86" i="7"/>
  <c r="D86" i="7"/>
  <c r="P85" i="7"/>
  <c r="N85" i="7"/>
  <c r="L85" i="7"/>
  <c r="J85" i="7"/>
  <c r="H85" i="7"/>
  <c r="F85" i="7"/>
  <c r="D85" i="7"/>
  <c r="P84" i="7"/>
  <c r="N84" i="7"/>
  <c r="L84" i="7"/>
  <c r="J84" i="7"/>
  <c r="H84" i="7"/>
  <c r="F84" i="7"/>
  <c r="D84" i="7"/>
  <c r="P83" i="7"/>
  <c r="N83" i="7"/>
  <c r="L83" i="7"/>
  <c r="J83" i="7"/>
  <c r="H83" i="7"/>
  <c r="F83" i="7"/>
  <c r="D83" i="7"/>
  <c r="P82" i="7"/>
  <c r="N82" i="7"/>
  <c r="L82" i="7"/>
  <c r="J82" i="7"/>
  <c r="H82" i="7"/>
  <c r="F82" i="7"/>
  <c r="D82" i="7"/>
  <c r="P81" i="7"/>
  <c r="N81" i="7"/>
  <c r="L81" i="7"/>
  <c r="J81" i="7"/>
  <c r="H81" i="7"/>
  <c r="F81" i="7"/>
  <c r="D81" i="7"/>
  <c r="P80" i="7"/>
  <c r="N80" i="7"/>
  <c r="L80" i="7"/>
  <c r="J80" i="7"/>
  <c r="H80" i="7"/>
  <c r="F80" i="7"/>
  <c r="D80" i="7"/>
  <c r="P79" i="7"/>
  <c r="N79" i="7"/>
  <c r="L79" i="7"/>
  <c r="J79" i="7"/>
  <c r="H79" i="7"/>
  <c r="F79" i="7"/>
  <c r="D79" i="7"/>
  <c r="P78" i="7"/>
  <c r="N78" i="7"/>
  <c r="L78" i="7"/>
  <c r="J78" i="7"/>
  <c r="H78" i="7"/>
  <c r="F78" i="7"/>
  <c r="D78" i="7"/>
  <c r="P77" i="7"/>
  <c r="N77" i="7"/>
  <c r="L77" i="7"/>
  <c r="J77" i="7"/>
  <c r="H77" i="7"/>
  <c r="F77" i="7"/>
  <c r="D77" i="7"/>
  <c r="P76" i="7"/>
  <c r="N76" i="7"/>
  <c r="L76" i="7"/>
  <c r="J76" i="7"/>
  <c r="H76" i="7"/>
  <c r="F76" i="7"/>
  <c r="D76" i="7"/>
  <c r="P75" i="7"/>
  <c r="N75" i="7"/>
  <c r="L75" i="7"/>
  <c r="J75" i="7"/>
  <c r="H75" i="7"/>
  <c r="F75" i="7"/>
  <c r="D75" i="7"/>
  <c r="P74" i="7"/>
  <c r="N74" i="7"/>
  <c r="L74" i="7"/>
  <c r="J74" i="7"/>
  <c r="H74" i="7"/>
  <c r="F74" i="7"/>
  <c r="D74" i="7"/>
  <c r="P73" i="7"/>
  <c r="N73" i="7"/>
  <c r="L73" i="7"/>
  <c r="J73" i="7"/>
  <c r="H73" i="7"/>
  <c r="F73" i="7"/>
  <c r="D73" i="7"/>
  <c r="P72" i="7"/>
  <c r="N72" i="7"/>
  <c r="L72" i="7"/>
  <c r="J72" i="7"/>
  <c r="H72" i="7"/>
  <c r="F72" i="7"/>
  <c r="D72" i="7"/>
  <c r="P71" i="7"/>
  <c r="N71" i="7"/>
  <c r="L71" i="7"/>
  <c r="J71" i="7"/>
  <c r="H71" i="7"/>
  <c r="F71" i="7"/>
  <c r="D71" i="7"/>
  <c r="P70" i="7"/>
  <c r="N70" i="7"/>
  <c r="L70" i="7"/>
  <c r="J70" i="7"/>
  <c r="H70" i="7"/>
  <c r="F70" i="7"/>
  <c r="D70" i="7"/>
  <c r="P69" i="7"/>
  <c r="N69" i="7"/>
  <c r="L69" i="7"/>
  <c r="J69" i="7"/>
  <c r="H69" i="7"/>
  <c r="F69" i="7"/>
  <c r="D69" i="7"/>
  <c r="P68" i="7"/>
  <c r="N68" i="7"/>
  <c r="L68" i="7"/>
  <c r="J68" i="7"/>
  <c r="H68" i="7"/>
  <c r="F68" i="7"/>
  <c r="D68" i="7"/>
  <c r="P67" i="7"/>
  <c r="N67" i="7"/>
  <c r="L67" i="7"/>
  <c r="J67" i="7"/>
  <c r="H67" i="7"/>
  <c r="F67" i="7"/>
  <c r="D67" i="7"/>
  <c r="P66" i="7"/>
  <c r="N66" i="7"/>
  <c r="L66" i="7"/>
  <c r="J66" i="7"/>
  <c r="H66" i="7"/>
  <c r="F66" i="7"/>
  <c r="D66" i="7"/>
  <c r="P65" i="7"/>
  <c r="N65" i="7"/>
  <c r="L65" i="7"/>
  <c r="J65" i="7"/>
  <c r="H65" i="7"/>
  <c r="F65" i="7"/>
  <c r="D65" i="7"/>
  <c r="P64" i="7"/>
  <c r="N64" i="7"/>
  <c r="L64" i="7"/>
  <c r="J64" i="7"/>
  <c r="H64" i="7"/>
  <c r="F64" i="7"/>
  <c r="D64" i="7"/>
  <c r="P63" i="7"/>
  <c r="N63" i="7"/>
  <c r="L63" i="7"/>
  <c r="J63" i="7"/>
  <c r="H63" i="7"/>
  <c r="F63" i="7"/>
  <c r="D63" i="7"/>
  <c r="P62" i="7"/>
  <c r="N62" i="7"/>
  <c r="L62" i="7"/>
  <c r="J62" i="7"/>
  <c r="H62" i="7"/>
  <c r="F62" i="7"/>
  <c r="D62" i="7"/>
  <c r="P61" i="7"/>
  <c r="N61" i="7"/>
  <c r="L61" i="7"/>
  <c r="J61" i="7"/>
  <c r="H61" i="7"/>
  <c r="F61" i="7"/>
  <c r="D61" i="7"/>
  <c r="P60" i="7"/>
  <c r="N60" i="7"/>
  <c r="L60" i="7"/>
  <c r="J60" i="7"/>
  <c r="H60" i="7"/>
  <c r="F60" i="7"/>
  <c r="D60" i="7"/>
  <c r="P59" i="7"/>
  <c r="N59" i="7"/>
  <c r="L59" i="7"/>
  <c r="J59" i="7"/>
  <c r="H59" i="7"/>
  <c r="F59" i="7"/>
  <c r="D59" i="7"/>
  <c r="P58" i="7"/>
  <c r="N58" i="7"/>
  <c r="L58" i="7"/>
  <c r="J58" i="7"/>
  <c r="H58" i="7"/>
  <c r="F58" i="7"/>
  <c r="D58" i="7"/>
  <c r="P57" i="7"/>
  <c r="N57" i="7"/>
  <c r="L57" i="7"/>
  <c r="J57" i="7"/>
  <c r="H57" i="7"/>
  <c r="F57" i="7"/>
  <c r="D57" i="7"/>
  <c r="P56" i="7"/>
  <c r="N56" i="7"/>
  <c r="L56" i="7"/>
  <c r="J56" i="7"/>
  <c r="H56" i="7"/>
  <c r="F56" i="7"/>
  <c r="D56" i="7"/>
  <c r="P55" i="7"/>
  <c r="N55" i="7"/>
  <c r="L55" i="7"/>
  <c r="J55" i="7"/>
  <c r="H55" i="7"/>
  <c r="F55" i="7"/>
  <c r="D55" i="7"/>
  <c r="P54" i="7"/>
  <c r="N54" i="7"/>
  <c r="L54" i="7"/>
  <c r="J54" i="7"/>
  <c r="H54" i="7"/>
  <c r="F54" i="7"/>
  <c r="D54" i="7"/>
  <c r="P53" i="7"/>
  <c r="N53" i="7"/>
  <c r="L53" i="7"/>
  <c r="J53" i="7"/>
  <c r="H53" i="7"/>
  <c r="F53" i="7"/>
  <c r="D53" i="7"/>
  <c r="P52" i="7"/>
  <c r="N52" i="7"/>
  <c r="L52" i="7"/>
  <c r="J52" i="7"/>
  <c r="H52" i="7"/>
  <c r="F52" i="7"/>
  <c r="D52" i="7"/>
  <c r="P51" i="7"/>
  <c r="N51" i="7"/>
  <c r="L51" i="7"/>
  <c r="J51" i="7"/>
  <c r="H51" i="7"/>
  <c r="F51" i="7"/>
  <c r="D51" i="7"/>
  <c r="P50" i="7"/>
  <c r="N50" i="7"/>
  <c r="L50" i="7"/>
  <c r="J50" i="7"/>
  <c r="H50" i="7"/>
  <c r="F50" i="7"/>
  <c r="D50" i="7"/>
  <c r="P49" i="7"/>
  <c r="N49" i="7"/>
  <c r="L49" i="7"/>
  <c r="J49" i="7"/>
  <c r="H49" i="7"/>
  <c r="F49" i="7"/>
  <c r="D49" i="7"/>
  <c r="P48" i="7"/>
  <c r="N48" i="7"/>
  <c r="L48" i="7"/>
  <c r="J48" i="7"/>
  <c r="H48" i="7"/>
  <c r="F48" i="7"/>
  <c r="D48" i="7"/>
  <c r="P47" i="7"/>
  <c r="N47" i="7"/>
  <c r="L47" i="7"/>
  <c r="J47" i="7"/>
  <c r="H47" i="7"/>
  <c r="F47" i="7"/>
  <c r="D47" i="7"/>
  <c r="P46" i="7"/>
  <c r="N46" i="7"/>
  <c r="L46" i="7"/>
  <c r="J46" i="7"/>
  <c r="H46" i="7"/>
  <c r="F46" i="7"/>
  <c r="D46" i="7"/>
  <c r="P45" i="7"/>
  <c r="N45" i="7"/>
  <c r="L45" i="7"/>
  <c r="J45" i="7"/>
  <c r="H45" i="7"/>
  <c r="F45" i="7"/>
  <c r="D45" i="7"/>
  <c r="P44" i="7"/>
  <c r="N44" i="7"/>
  <c r="L44" i="7"/>
  <c r="J44" i="7"/>
  <c r="H44" i="7"/>
  <c r="F44" i="7"/>
  <c r="D44" i="7"/>
  <c r="P43" i="7"/>
  <c r="N43" i="7"/>
  <c r="L43" i="7"/>
  <c r="J43" i="7"/>
  <c r="H43" i="7"/>
  <c r="F43" i="7"/>
  <c r="D43" i="7"/>
  <c r="P42" i="7"/>
  <c r="N42" i="7"/>
  <c r="L42" i="7"/>
  <c r="J42" i="7"/>
  <c r="H42" i="7"/>
  <c r="F42" i="7"/>
  <c r="D42" i="7"/>
  <c r="P41" i="7"/>
  <c r="N41" i="7"/>
  <c r="L41" i="7"/>
  <c r="J41" i="7"/>
  <c r="H41" i="7"/>
  <c r="F41" i="7"/>
  <c r="D41" i="7"/>
  <c r="P40" i="7"/>
  <c r="N40" i="7"/>
  <c r="L40" i="7"/>
  <c r="J40" i="7"/>
  <c r="H40" i="7"/>
  <c r="F40" i="7"/>
  <c r="D40" i="7"/>
  <c r="P39" i="7"/>
  <c r="N39" i="7"/>
  <c r="L39" i="7"/>
  <c r="J39" i="7"/>
  <c r="H39" i="7"/>
  <c r="F39" i="7"/>
  <c r="D39" i="7"/>
  <c r="P38" i="7"/>
  <c r="N38" i="7"/>
  <c r="L38" i="7"/>
  <c r="J38" i="7"/>
  <c r="H38" i="7"/>
  <c r="F38" i="7"/>
  <c r="D38" i="7"/>
  <c r="P37" i="7"/>
  <c r="N37" i="7"/>
  <c r="L37" i="7"/>
  <c r="J37" i="7"/>
  <c r="H37" i="7"/>
  <c r="F37" i="7"/>
  <c r="D37" i="7"/>
  <c r="P36" i="7"/>
  <c r="N36" i="7"/>
  <c r="L36" i="7"/>
  <c r="J36" i="7"/>
  <c r="H36" i="7"/>
  <c r="F36" i="7"/>
  <c r="D36" i="7"/>
  <c r="P35" i="7"/>
  <c r="N35" i="7"/>
  <c r="L35" i="7"/>
  <c r="J35" i="7"/>
  <c r="H35" i="7"/>
  <c r="F35" i="7"/>
  <c r="D35" i="7"/>
  <c r="P34" i="7"/>
  <c r="N34" i="7"/>
  <c r="L34" i="7"/>
  <c r="J34" i="7"/>
  <c r="H34" i="7"/>
  <c r="F34" i="7"/>
  <c r="D34" i="7"/>
  <c r="P33" i="7"/>
  <c r="N33" i="7"/>
  <c r="L33" i="7"/>
  <c r="J33" i="7"/>
  <c r="H33" i="7"/>
  <c r="F33" i="7"/>
  <c r="D33" i="7"/>
  <c r="P32" i="7"/>
  <c r="N32" i="7"/>
  <c r="L32" i="7"/>
  <c r="J32" i="7"/>
  <c r="H32" i="7"/>
  <c r="F32" i="7"/>
  <c r="D32" i="7"/>
  <c r="P31" i="7"/>
  <c r="N31" i="7"/>
  <c r="L31" i="7"/>
  <c r="J31" i="7"/>
  <c r="H31" i="7"/>
  <c r="F31" i="7"/>
  <c r="D31" i="7"/>
  <c r="P30" i="7"/>
  <c r="N30" i="7"/>
  <c r="L30" i="7"/>
  <c r="J30" i="7"/>
  <c r="H30" i="7"/>
  <c r="F30" i="7"/>
  <c r="D30" i="7"/>
  <c r="P29" i="7"/>
  <c r="N29" i="7"/>
  <c r="L29" i="7"/>
  <c r="J29" i="7"/>
  <c r="H29" i="7"/>
  <c r="F29" i="7"/>
  <c r="D29" i="7"/>
  <c r="P28" i="7"/>
  <c r="N28" i="7"/>
  <c r="L28" i="7"/>
  <c r="J28" i="7"/>
  <c r="H28" i="7"/>
  <c r="F28" i="7"/>
  <c r="D28" i="7"/>
  <c r="P27" i="7"/>
  <c r="N27" i="7"/>
  <c r="L27" i="7"/>
  <c r="J27" i="7"/>
  <c r="H27" i="7"/>
  <c r="F27" i="7"/>
  <c r="D27" i="7"/>
  <c r="P26" i="7"/>
  <c r="N26" i="7"/>
  <c r="L26" i="7"/>
  <c r="J26" i="7"/>
  <c r="H26" i="7"/>
  <c r="F26" i="7"/>
  <c r="D26" i="7"/>
  <c r="P25" i="7"/>
  <c r="N25" i="7"/>
  <c r="L25" i="7"/>
  <c r="J25" i="7"/>
  <c r="H25" i="7"/>
  <c r="F25" i="7"/>
  <c r="D25" i="7"/>
  <c r="P24" i="7"/>
  <c r="N24" i="7"/>
  <c r="L24" i="7"/>
  <c r="J24" i="7"/>
  <c r="H24" i="7"/>
  <c r="F24" i="7"/>
  <c r="D24" i="7"/>
  <c r="P23" i="7"/>
  <c r="N23" i="7"/>
  <c r="L23" i="7"/>
  <c r="J23" i="7"/>
  <c r="H23" i="7"/>
  <c r="F23" i="7"/>
  <c r="D23" i="7"/>
  <c r="P22" i="7"/>
  <c r="N22" i="7"/>
  <c r="L22" i="7"/>
  <c r="J22" i="7"/>
  <c r="H22" i="7"/>
  <c r="F22" i="7"/>
  <c r="D22" i="7"/>
  <c r="P21" i="7"/>
  <c r="N21" i="7"/>
  <c r="L21" i="7"/>
  <c r="J21" i="7"/>
  <c r="H21" i="7"/>
  <c r="F21" i="7"/>
  <c r="D21" i="7"/>
  <c r="P20" i="7"/>
  <c r="N20" i="7"/>
  <c r="L20" i="7"/>
  <c r="J20" i="7"/>
  <c r="H20" i="7"/>
  <c r="F20" i="7"/>
  <c r="D20" i="7"/>
  <c r="P19" i="7"/>
  <c r="N19" i="7"/>
  <c r="L19" i="7"/>
  <c r="J19" i="7"/>
  <c r="H19" i="7"/>
  <c r="F19" i="7"/>
  <c r="D19" i="7"/>
  <c r="P18" i="7"/>
  <c r="N18" i="7"/>
  <c r="L18" i="7"/>
  <c r="J18" i="7"/>
  <c r="H18" i="7"/>
  <c r="F18" i="7"/>
  <c r="D18" i="7"/>
  <c r="P17" i="7"/>
  <c r="N17" i="7"/>
  <c r="L17" i="7"/>
  <c r="J17" i="7"/>
  <c r="H17" i="7"/>
  <c r="F17" i="7"/>
  <c r="D17" i="7"/>
  <c r="P16" i="7"/>
  <c r="N16" i="7"/>
  <c r="L16" i="7"/>
  <c r="J16" i="7"/>
  <c r="H16" i="7"/>
  <c r="F16" i="7"/>
  <c r="D16" i="7"/>
  <c r="P15" i="7"/>
  <c r="N15" i="7"/>
  <c r="L15" i="7"/>
  <c r="J15" i="7"/>
  <c r="H15" i="7"/>
  <c r="F15" i="7"/>
  <c r="D15" i="7"/>
  <c r="P14" i="7"/>
  <c r="N14" i="7"/>
  <c r="L14" i="7"/>
  <c r="J14" i="7"/>
  <c r="H14" i="7"/>
  <c r="F14" i="7"/>
  <c r="D14" i="7"/>
  <c r="P13" i="7"/>
  <c r="N13" i="7"/>
  <c r="L13" i="7"/>
  <c r="J13" i="7"/>
  <c r="H13" i="7"/>
  <c r="F13" i="7"/>
  <c r="D13" i="7"/>
  <c r="P12" i="7"/>
  <c r="N12" i="7"/>
  <c r="L12" i="7"/>
  <c r="J12" i="7"/>
  <c r="H12" i="7"/>
  <c r="F12" i="7"/>
  <c r="D12" i="7"/>
  <c r="P11" i="7"/>
  <c r="N11" i="7"/>
  <c r="L11" i="7"/>
  <c r="J11" i="7"/>
  <c r="H11" i="7"/>
  <c r="F11" i="7"/>
  <c r="D11" i="7"/>
  <c r="P10" i="7"/>
  <c r="N10" i="7"/>
  <c r="L10" i="7"/>
  <c r="J10" i="7"/>
  <c r="H10" i="7"/>
  <c r="F10" i="7"/>
  <c r="D10" i="7"/>
  <c r="P9" i="7"/>
  <c r="N9" i="7"/>
  <c r="L9" i="7"/>
  <c r="J9" i="7"/>
  <c r="H9" i="7"/>
  <c r="F9" i="7"/>
  <c r="D9" i="7"/>
  <c r="P8" i="7"/>
  <c r="N8" i="7"/>
  <c r="L8" i="7"/>
  <c r="J8" i="7"/>
  <c r="H8" i="7"/>
  <c r="F8" i="7"/>
  <c r="D8" i="7"/>
  <c r="P7" i="7"/>
  <c r="N7" i="7"/>
  <c r="L7" i="7"/>
  <c r="J7" i="7"/>
  <c r="H7" i="7"/>
  <c r="F7" i="7"/>
  <c r="D7" i="7"/>
  <c r="P6" i="7"/>
  <c r="N6" i="7"/>
  <c r="L6" i="7"/>
  <c r="J6" i="7"/>
  <c r="H6" i="7"/>
  <c r="F6" i="7"/>
  <c r="D6" i="7"/>
  <c r="R44" i="10"/>
  <c r="P44" i="10"/>
  <c r="N44" i="10"/>
  <c r="L44" i="10"/>
  <c r="J44" i="10"/>
  <c r="H44" i="10"/>
  <c r="F44" i="10"/>
  <c r="D44" i="10"/>
  <c r="R43" i="10"/>
  <c r="P43" i="10"/>
  <c r="N43" i="10"/>
  <c r="L43" i="10"/>
  <c r="J43" i="10"/>
  <c r="H43" i="10"/>
  <c r="F43" i="10"/>
  <c r="D43" i="10"/>
  <c r="R42" i="10"/>
  <c r="P42" i="10"/>
  <c r="N42" i="10"/>
  <c r="L42" i="10"/>
  <c r="J42" i="10"/>
  <c r="H42" i="10"/>
  <c r="F42" i="10"/>
  <c r="D42" i="10"/>
  <c r="R41" i="10"/>
  <c r="P41" i="10"/>
  <c r="N41" i="10"/>
  <c r="L41" i="10"/>
  <c r="J41" i="10"/>
  <c r="H41" i="10"/>
  <c r="F41" i="10"/>
  <c r="D41" i="10"/>
  <c r="R40" i="10"/>
  <c r="P40" i="10"/>
  <c r="N40" i="10"/>
  <c r="L40" i="10"/>
  <c r="J40" i="10"/>
  <c r="H40" i="10"/>
  <c r="F40" i="10"/>
  <c r="D40" i="10"/>
  <c r="R39" i="10"/>
  <c r="P39" i="10"/>
  <c r="N39" i="10"/>
  <c r="L39" i="10"/>
  <c r="J39" i="10"/>
  <c r="H39" i="10"/>
  <c r="F39" i="10"/>
  <c r="D39" i="10"/>
  <c r="R38" i="10"/>
  <c r="P38" i="10"/>
  <c r="N38" i="10"/>
  <c r="L38" i="10"/>
  <c r="J38" i="10"/>
  <c r="H38" i="10"/>
  <c r="F38" i="10"/>
  <c r="D38" i="10"/>
  <c r="R37" i="10"/>
  <c r="P37" i="10"/>
  <c r="N37" i="10"/>
  <c r="L37" i="10"/>
  <c r="J37" i="10"/>
  <c r="H37" i="10"/>
  <c r="F37" i="10"/>
  <c r="D37" i="10"/>
  <c r="R36" i="10"/>
  <c r="P36" i="10"/>
  <c r="N36" i="10"/>
  <c r="L36" i="10"/>
  <c r="J36" i="10"/>
  <c r="H36" i="10"/>
  <c r="F36" i="10"/>
  <c r="D36" i="10"/>
  <c r="R35" i="10"/>
  <c r="P35" i="10"/>
  <c r="N35" i="10"/>
  <c r="L35" i="10"/>
  <c r="J35" i="10"/>
  <c r="H35" i="10"/>
  <c r="F35" i="10"/>
  <c r="D35" i="10"/>
  <c r="R34" i="10"/>
  <c r="P34" i="10"/>
  <c r="N34" i="10"/>
  <c r="L34" i="10"/>
  <c r="J34" i="10"/>
  <c r="H34" i="10"/>
  <c r="F34" i="10"/>
  <c r="D34" i="10"/>
  <c r="R33" i="10"/>
  <c r="P33" i="10"/>
  <c r="N33" i="10"/>
  <c r="L33" i="10"/>
  <c r="J33" i="10"/>
  <c r="H33" i="10"/>
  <c r="F33" i="10"/>
  <c r="D33" i="10"/>
  <c r="R32" i="10"/>
  <c r="P32" i="10"/>
  <c r="N32" i="10"/>
  <c r="L32" i="10"/>
  <c r="J32" i="10"/>
  <c r="H32" i="10"/>
  <c r="F32" i="10"/>
  <c r="D32" i="10"/>
  <c r="R31" i="10"/>
  <c r="P31" i="10"/>
  <c r="N31" i="10"/>
  <c r="L31" i="10"/>
  <c r="J31" i="10"/>
  <c r="H31" i="10"/>
  <c r="F31" i="10"/>
  <c r="D31" i="10"/>
  <c r="R30" i="10"/>
  <c r="P30" i="10"/>
  <c r="N30" i="10"/>
  <c r="L30" i="10"/>
  <c r="J30" i="10"/>
  <c r="H30" i="10"/>
  <c r="F30" i="10"/>
  <c r="D30" i="10"/>
  <c r="R29" i="10"/>
  <c r="P29" i="10"/>
  <c r="N29" i="10"/>
  <c r="L29" i="10"/>
  <c r="J29" i="10"/>
  <c r="H29" i="10"/>
  <c r="F29" i="10"/>
  <c r="D29" i="10"/>
  <c r="R28" i="10"/>
  <c r="P28" i="10"/>
  <c r="N28" i="10"/>
  <c r="L28" i="10"/>
  <c r="J28" i="10"/>
  <c r="H28" i="10"/>
  <c r="F28" i="10"/>
  <c r="D28" i="10"/>
  <c r="R27" i="10"/>
  <c r="P27" i="10"/>
  <c r="N27" i="10"/>
  <c r="L27" i="10"/>
  <c r="J27" i="10"/>
  <c r="H27" i="10"/>
  <c r="F27" i="10"/>
  <c r="D27" i="10"/>
  <c r="R26" i="10"/>
  <c r="P26" i="10"/>
  <c r="N26" i="10"/>
  <c r="L26" i="10"/>
  <c r="J26" i="10"/>
  <c r="H26" i="10"/>
  <c r="F26" i="10"/>
  <c r="D26" i="10"/>
  <c r="R25" i="10"/>
  <c r="P25" i="10"/>
  <c r="N25" i="10"/>
  <c r="L25" i="10"/>
  <c r="J25" i="10"/>
  <c r="H25" i="10"/>
  <c r="F25" i="10"/>
  <c r="D25" i="10"/>
  <c r="R24" i="10"/>
  <c r="P24" i="10"/>
  <c r="N24" i="10"/>
  <c r="L24" i="10"/>
  <c r="J24" i="10"/>
  <c r="H24" i="10"/>
  <c r="F24" i="10"/>
  <c r="D24" i="10"/>
  <c r="R23" i="10"/>
  <c r="P23" i="10"/>
  <c r="N23" i="10"/>
  <c r="L23" i="10"/>
  <c r="J23" i="10"/>
  <c r="H23" i="10"/>
  <c r="F23" i="10"/>
  <c r="D23" i="10"/>
  <c r="R22" i="10"/>
  <c r="P22" i="10"/>
  <c r="N22" i="10"/>
  <c r="L22" i="10"/>
  <c r="J22" i="10"/>
  <c r="H22" i="10"/>
  <c r="F22" i="10"/>
  <c r="D22" i="10"/>
  <c r="R21" i="10"/>
  <c r="P21" i="10"/>
  <c r="N21" i="10"/>
  <c r="L21" i="10"/>
  <c r="J21" i="10"/>
  <c r="H21" i="10"/>
  <c r="F21" i="10"/>
  <c r="D21" i="10"/>
  <c r="R20" i="10"/>
  <c r="P20" i="10"/>
  <c r="N20" i="10"/>
  <c r="L20" i="10"/>
  <c r="J20" i="10"/>
  <c r="H20" i="10"/>
  <c r="F20" i="10"/>
  <c r="D20" i="10"/>
  <c r="R19" i="10"/>
  <c r="P19" i="10"/>
  <c r="N19" i="10"/>
  <c r="L19" i="10"/>
  <c r="J19" i="10"/>
  <c r="H19" i="10"/>
  <c r="F19" i="10"/>
  <c r="D19" i="10"/>
  <c r="R18" i="10"/>
  <c r="P18" i="10"/>
  <c r="N18" i="10"/>
  <c r="L18" i="10"/>
  <c r="J18" i="10"/>
  <c r="H18" i="10"/>
  <c r="F18" i="10"/>
  <c r="D18" i="10"/>
  <c r="R17" i="10"/>
  <c r="P17" i="10"/>
  <c r="N17" i="10"/>
  <c r="L17" i="10"/>
  <c r="J17" i="10"/>
  <c r="H17" i="10"/>
  <c r="F17" i="10"/>
  <c r="D17" i="10"/>
  <c r="R16" i="10"/>
  <c r="P16" i="10"/>
  <c r="N16" i="10"/>
  <c r="L16" i="10"/>
  <c r="J16" i="10"/>
  <c r="H16" i="10"/>
  <c r="F16" i="10"/>
  <c r="D16" i="10"/>
  <c r="R15" i="10"/>
  <c r="P15" i="10"/>
  <c r="N15" i="10"/>
  <c r="L15" i="10"/>
  <c r="J15" i="10"/>
  <c r="H15" i="10"/>
  <c r="F15" i="10"/>
  <c r="D15" i="10"/>
  <c r="R14" i="10"/>
  <c r="P14" i="10"/>
  <c r="N14" i="10"/>
  <c r="L14" i="10"/>
  <c r="J14" i="10"/>
  <c r="H14" i="10"/>
  <c r="F14" i="10"/>
  <c r="D14" i="10"/>
  <c r="R13" i="10"/>
  <c r="P13" i="10"/>
  <c r="N13" i="10"/>
  <c r="L13" i="10"/>
  <c r="J13" i="10"/>
  <c r="H13" i="10"/>
  <c r="F13" i="10"/>
  <c r="D13" i="10"/>
  <c r="R12" i="10"/>
  <c r="P12" i="10"/>
  <c r="N12" i="10"/>
  <c r="L12" i="10"/>
  <c r="J12" i="10"/>
  <c r="H12" i="10"/>
  <c r="F12" i="10"/>
  <c r="D12" i="10"/>
  <c r="R11" i="10"/>
  <c r="P11" i="10"/>
  <c r="N11" i="10"/>
  <c r="L11" i="10"/>
  <c r="J11" i="10"/>
  <c r="H11" i="10"/>
  <c r="F11" i="10"/>
  <c r="D11" i="10"/>
  <c r="R10" i="10"/>
  <c r="P10" i="10"/>
  <c r="N10" i="10"/>
  <c r="L10" i="10"/>
  <c r="J10" i="10"/>
  <c r="H10" i="10"/>
  <c r="F10" i="10"/>
  <c r="D10" i="10"/>
  <c r="R9" i="10"/>
  <c r="P9" i="10"/>
  <c r="N9" i="10"/>
  <c r="L9" i="10"/>
  <c r="J9" i="10"/>
  <c r="H9" i="10"/>
  <c r="F9" i="10"/>
  <c r="D9" i="10"/>
  <c r="R8" i="10"/>
  <c r="P8" i="10"/>
  <c r="N8" i="10"/>
  <c r="L8" i="10"/>
  <c r="J8" i="10"/>
  <c r="H8" i="10"/>
  <c r="F8" i="10"/>
  <c r="D8" i="10"/>
  <c r="R7" i="10"/>
  <c r="P7" i="10"/>
  <c r="N7" i="10"/>
  <c r="L7" i="10"/>
  <c r="J7" i="10"/>
  <c r="H7" i="10"/>
  <c r="F7" i="10"/>
  <c r="D7" i="10"/>
  <c r="R6" i="10"/>
  <c r="P6" i="10"/>
  <c r="N6" i="10"/>
  <c r="L6" i="10"/>
  <c r="J6" i="10"/>
  <c r="H6" i="10"/>
  <c r="F6" i="10"/>
  <c r="D6" i="10"/>
  <c r="V96" i="5"/>
  <c r="T96" i="5"/>
  <c r="R96" i="5"/>
  <c r="P96" i="5"/>
  <c r="N96" i="5"/>
  <c r="L96" i="5"/>
  <c r="J96" i="5"/>
  <c r="H96" i="5"/>
  <c r="F96" i="5"/>
  <c r="D96" i="5"/>
  <c r="V95" i="5"/>
  <c r="T95" i="5"/>
  <c r="R95" i="5"/>
  <c r="P95" i="5"/>
  <c r="N95" i="5"/>
  <c r="L95" i="5"/>
  <c r="J95" i="5"/>
  <c r="H95" i="5"/>
  <c r="F95" i="5"/>
  <c r="D95" i="5"/>
  <c r="V94" i="5"/>
  <c r="T94" i="5"/>
  <c r="R94" i="5"/>
  <c r="P94" i="5"/>
  <c r="N94" i="5"/>
  <c r="L94" i="5"/>
  <c r="J94" i="5"/>
  <c r="H94" i="5"/>
  <c r="F94" i="5"/>
  <c r="D94" i="5"/>
  <c r="V93" i="5"/>
  <c r="T93" i="5"/>
  <c r="R93" i="5"/>
  <c r="P93" i="5"/>
  <c r="N93" i="5"/>
  <c r="L93" i="5"/>
  <c r="J93" i="5"/>
  <c r="H93" i="5"/>
  <c r="F93" i="5"/>
  <c r="D93" i="5"/>
  <c r="V92" i="5"/>
  <c r="T92" i="5"/>
  <c r="R92" i="5"/>
  <c r="P92" i="5"/>
  <c r="N92" i="5"/>
  <c r="L92" i="5"/>
  <c r="J92" i="5"/>
  <c r="H92" i="5"/>
  <c r="F92" i="5"/>
  <c r="D92" i="5"/>
  <c r="V91" i="5"/>
  <c r="T91" i="5"/>
  <c r="R91" i="5"/>
  <c r="P91" i="5"/>
  <c r="N91" i="5"/>
  <c r="L91" i="5"/>
  <c r="J91" i="5"/>
  <c r="H91" i="5"/>
  <c r="F91" i="5"/>
  <c r="D91" i="5"/>
  <c r="V90" i="5"/>
  <c r="T90" i="5"/>
  <c r="R90" i="5"/>
  <c r="P90" i="5"/>
  <c r="N90" i="5"/>
  <c r="L90" i="5"/>
  <c r="J90" i="5"/>
  <c r="H90" i="5"/>
  <c r="F90" i="5"/>
  <c r="D90" i="5"/>
  <c r="V89" i="5"/>
  <c r="T89" i="5"/>
  <c r="R89" i="5"/>
  <c r="P89" i="5"/>
  <c r="N89" i="5"/>
  <c r="L89" i="5"/>
  <c r="J89" i="5"/>
  <c r="H89" i="5"/>
  <c r="F89" i="5"/>
  <c r="D89" i="5"/>
  <c r="V88" i="5"/>
  <c r="T88" i="5"/>
  <c r="R88" i="5"/>
  <c r="P88" i="5"/>
  <c r="N88" i="5"/>
  <c r="L88" i="5"/>
  <c r="J88" i="5"/>
  <c r="H88" i="5"/>
  <c r="F88" i="5"/>
  <c r="D88" i="5"/>
  <c r="V87" i="5"/>
  <c r="T87" i="5"/>
  <c r="R87" i="5"/>
  <c r="P87" i="5"/>
  <c r="N87" i="5"/>
  <c r="L87" i="5"/>
  <c r="J87" i="5"/>
  <c r="H87" i="5"/>
  <c r="F87" i="5"/>
  <c r="D87" i="5"/>
  <c r="V86" i="5"/>
  <c r="T86" i="5"/>
  <c r="R86" i="5"/>
  <c r="P86" i="5"/>
  <c r="N86" i="5"/>
  <c r="L86" i="5"/>
  <c r="J86" i="5"/>
  <c r="H86" i="5"/>
  <c r="F86" i="5"/>
  <c r="D86" i="5"/>
  <c r="V85" i="5"/>
  <c r="T85" i="5"/>
  <c r="R85" i="5"/>
  <c r="P85" i="5"/>
  <c r="N85" i="5"/>
  <c r="L85" i="5"/>
  <c r="J85" i="5"/>
  <c r="H85" i="5"/>
  <c r="F85" i="5"/>
  <c r="D85" i="5"/>
  <c r="V84" i="5"/>
  <c r="T84" i="5"/>
  <c r="R84" i="5"/>
  <c r="P84" i="5"/>
  <c r="N84" i="5"/>
  <c r="L84" i="5"/>
  <c r="J84" i="5"/>
  <c r="H84" i="5"/>
  <c r="F84" i="5"/>
  <c r="D84" i="5"/>
  <c r="V83" i="5"/>
  <c r="T83" i="5"/>
  <c r="R83" i="5"/>
  <c r="P83" i="5"/>
  <c r="N83" i="5"/>
  <c r="L83" i="5"/>
  <c r="J83" i="5"/>
  <c r="H83" i="5"/>
  <c r="F83" i="5"/>
  <c r="D83" i="5"/>
  <c r="V82" i="5"/>
  <c r="T82" i="5"/>
  <c r="R82" i="5"/>
  <c r="P82" i="5"/>
  <c r="N82" i="5"/>
  <c r="L82" i="5"/>
  <c r="J82" i="5"/>
  <c r="H82" i="5"/>
  <c r="F82" i="5"/>
  <c r="D82" i="5"/>
  <c r="V81" i="5"/>
  <c r="T81" i="5"/>
  <c r="R81" i="5"/>
  <c r="P81" i="5"/>
  <c r="N81" i="5"/>
  <c r="L81" i="5"/>
  <c r="J81" i="5"/>
  <c r="H81" i="5"/>
  <c r="F81" i="5"/>
  <c r="D81" i="5"/>
  <c r="V80" i="5"/>
  <c r="T80" i="5"/>
  <c r="R80" i="5"/>
  <c r="P80" i="5"/>
  <c r="N80" i="5"/>
  <c r="L80" i="5"/>
  <c r="J80" i="5"/>
  <c r="H80" i="5"/>
  <c r="F80" i="5"/>
  <c r="D80" i="5"/>
  <c r="V79" i="5"/>
  <c r="T79" i="5"/>
  <c r="R79" i="5"/>
  <c r="P79" i="5"/>
  <c r="N79" i="5"/>
  <c r="L79" i="5"/>
  <c r="J79" i="5"/>
  <c r="H79" i="5"/>
  <c r="F79" i="5"/>
  <c r="D79" i="5"/>
  <c r="V78" i="5"/>
  <c r="T78" i="5"/>
  <c r="R78" i="5"/>
  <c r="P78" i="5"/>
  <c r="N78" i="5"/>
  <c r="L78" i="5"/>
  <c r="J78" i="5"/>
  <c r="H78" i="5"/>
  <c r="F78" i="5"/>
  <c r="D78" i="5"/>
  <c r="V77" i="5"/>
  <c r="T77" i="5"/>
  <c r="R77" i="5"/>
  <c r="P77" i="5"/>
  <c r="N77" i="5"/>
  <c r="L77" i="5"/>
  <c r="J77" i="5"/>
  <c r="H77" i="5"/>
  <c r="F77" i="5"/>
  <c r="D77" i="5"/>
  <c r="V76" i="5"/>
  <c r="T76" i="5"/>
  <c r="R76" i="5"/>
  <c r="P76" i="5"/>
  <c r="N76" i="5"/>
  <c r="L76" i="5"/>
  <c r="J76" i="5"/>
  <c r="H76" i="5"/>
  <c r="F76" i="5"/>
  <c r="D76" i="5"/>
  <c r="V75" i="5"/>
  <c r="T75" i="5"/>
  <c r="R75" i="5"/>
  <c r="P75" i="5"/>
  <c r="N75" i="5"/>
  <c r="L75" i="5"/>
  <c r="J75" i="5"/>
  <c r="H75" i="5"/>
  <c r="F75" i="5"/>
  <c r="D75" i="5"/>
  <c r="V74" i="5"/>
  <c r="T74" i="5"/>
  <c r="R74" i="5"/>
  <c r="P74" i="5"/>
  <c r="N74" i="5"/>
  <c r="L74" i="5"/>
  <c r="J74" i="5"/>
  <c r="H74" i="5"/>
  <c r="F74" i="5"/>
  <c r="D74" i="5"/>
  <c r="V73" i="5"/>
  <c r="T73" i="5"/>
  <c r="R73" i="5"/>
  <c r="P73" i="5"/>
  <c r="N73" i="5"/>
  <c r="L73" i="5"/>
  <c r="J73" i="5"/>
  <c r="H73" i="5"/>
  <c r="F73" i="5"/>
  <c r="D73" i="5"/>
  <c r="V72" i="5"/>
  <c r="T72" i="5"/>
  <c r="R72" i="5"/>
  <c r="P72" i="5"/>
  <c r="N72" i="5"/>
  <c r="L72" i="5"/>
  <c r="J72" i="5"/>
  <c r="H72" i="5"/>
  <c r="F72" i="5"/>
  <c r="D72" i="5"/>
  <c r="V71" i="5"/>
  <c r="T71" i="5"/>
  <c r="R71" i="5"/>
  <c r="P71" i="5"/>
  <c r="N71" i="5"/>
  <c r="L71" i="5"/>
  <c r="J71" i="5"/>
  <c r="H71" i="5"/>
  <c r="F71" i="5"/>
  <c r="D71" i="5"/>
  <c r="V70" i="5"/>
  <c r="T70" i="5"/>
  <c r="R70" i="5"/>
  <c r="P70" i="5"/>
  <c r="N70" i="5"/>
  <c r="L70" i="5"/>
  <c r="J70" i="5"/>
  <c r="H70" i="5"/>
  <c r="F70" i="5"/>
  <c r="D70" i="5"/>
  <c r="V69" i="5"/>
  <c r="T69" i="5"/>
  <c r="R69" i="5"/>
  <c r="P69" i="5"/>
  <c r="N69" i="5"/>
  <c r="L69" i="5"/>
  <c r="J69" i="5"/>
  <c r="H69" i="5"/>
  <c r="F69" i="5"/>
  <c r="D69" i="5"/>
  <c r="V68" i="5"/>
  <c r="T68" i="5"/>
  <c r="R68" i="5"/>
  <c r="P68" i="5"/>
  <c r="N68" i="5"/>
  <c r="L68" i="5"/>
  <c r="J68" i="5"/>
  <c r="H68" i="5"/>
  <c r="F68" i="5"/>
  <c r="D68" i="5"/>
  <c r="V67" i="5"/>
  <c r="T67" i="5"/>
  <c r="R67" i="5"/>
  <c r="P67" i="5"/>
  <c r="N67" i="5"/>
  <c r="L67" i="5"/>
  <c r="J67" i="5"/>
  <c r="H67" i="5"/>
  <c r="F67" i="5"/>
  <c r="D67" i="5"/>
  <c r="V66" i="5"/>
  <c r="T66" i="5"/>
  <c r="R66" i="5"/>
  <c r="P66" i="5"/>
  <c r="N66" i="5"/>
  <c r="L66" i="5"/>
  <c r="J66" i="5"/>
  <c r="H66" i="5"/>
  <c r="F66" i="5"/>
  <c r="D66" i="5"/>
  <c r="V65" i="5"/>
  <c r="T65" i="5"/>
  <c r="R65" i="5"/>
  <c r="P65" i="5"/>
  <c r="N65" i="5"/>
  <c r="L65" i="5"/>
  <c r="J65" i="5"/>
  <c r="H65" i="5"/>
  <c r="F65" i="5"/>
  <c r="D65" i="5"/>
  <c r="V64" i="5"/>
  <c r="T64" i="5"/>
  <c r="R64" i="5"/>
  <c r="P64" i="5"/>
  <c r="N64" i="5"/>
  <c r="L64" i="5"/>
  <c r="J64" i="5"/>
  <c r="H64" i="5"/>
  <c r="F64" i="5"/>
  <c r="D64" i="5"/>
  <c r="V63" i="5"/>
  <c r="T63" i="5"/>
  <c r="R63" i="5"/>
  <c r="P63" i="5"/>
  <c r="N63" i="5"/>
  <c r="L63" i="5"/>
  <c r="J63" i="5"/>
  <c r="H63" i="5"/>
  <c r="F63" i="5"/>
  <c r="D63" i="5"/>
  <c r="V62" i="5"/>
  <c r="T62" i="5"/>
  <c r="R62" i="5"/>
  <c r="P62" i="5"/>
  <c r="N62" i="5"/>
  <c r="L62" i="5"/>
  <c r="J62" i="5"/>
  <c r="H62" i="5"/>
  <c r="F62" i="5"/>
  <c r="D62" i="5"/>
  <c r="V61" i="5"/>
  <c r="T61" i="5"/>
  <c r="R61" i="5"/>
  <c r="P61" i="5"/>
  <c r="N61" i="5"/>
  <c r="L61" i="5"/>
  <c r="J61" i="5"/>
  <c r="H61" i="5"/>
  <c r="F61" i="5"/>
  <c r="D61" i="5"/>
  <c r="V60" i="5"/>
  <c r="T60" i="5"/>
  <c r="R60" i="5"/>
  <c r="P60" i="5"/>
  <c r="N60" i="5"/>
  <c r="L60" i="5"/>
  <c r="J60" i="5"/>
  <c r="H60" i="5"/>
  <c r="F60" i="5"/>
  <c r="D60" i="5"/>
  <c r="V59" i="5"/>
  <c r="T59" i="5"/>
  <c r="R59" i="5"/>
  <c r="P59" i="5"/>
  <c r="N59" i="5"/>
  <c r="L59" i="5"/>
  <c r="J59" i="5"/>
  <c r="H59" i="5"/>
  <c r="F59" i="5"/>
  <c r="D59" i="5"/>
  <c r="V58" i="5"/>
  <c r="T58" i="5"/>
  <c r="R58" i="5"/>
  <c r="P58" i="5"/>
  <c r="N58" i="5"/>
  <c r="L58" i="5"/>
  <c r="J58" i="5"/>
  <c r="H58" i="5"/>
  <c r="F58" i="5"/>
  <c r="D58" i="5"/>
  <c r="V57" i="5"/>
  <c r="T57" i="5"/>
  <c r="R57" i="5"/>
  <c r="P57" i="5"/>
  <c r="N57" i="5"/>
  <c r="L57" i="5"/>
  <c r="J57" i="5"/>
  <c r="H57" i="5"/>
  <c r="F57" i="5"/>
  <c r="D57" i="5"/>
  <c r="V56" i="5"/>
  <c r="T56" i="5"/>
  <c r="R56" i="5"/>
  <c r="P56" i="5"/>
  <c r="N56" i="5"/>
  <c r="L56" i="5"/>
  <c r="J56" i="5"/>
  <c r="H56" i="5"/>
  <c r="F56" i="5"/>
  <c r="D56" i="5"/>
  <c r="V55" i="5"/>
  <c r="T55" i="5"/>
  <c r="R55" i="5"/>
  <c r="P55" i="5"/>
  <c r="N55" i="5"/>
  <c r="L55" i="5"/>
  <c r="J55" i="5"/>
  <c r="H55" i="5"/>
  <c r="F55" i="5"/>
  <c r="D55" i="5"/>
  <c r="V54" i="5"/>
  <c r="T54" i="5"/>
  <c r="R54" i="5"/>
  <c r="P54" i="5"/>
  <c r="N54" i="5"/>
  <c r="L54" i="5"/>
  <c r="J54" i="5"/>
  <c r="H54" i="5"/>
  <c r="F54" i="5"/>
  <c r="D54" i="5"/>
  <c r="V53" i="5"/>
  <c r="T53" i="5"/>
  <c r="R53" i="5"/>
  <c r="P53" i="5"/>
  <c r="N53" i="5"/>
  <c r="L53" i="5"/>
  <c r="J53" i="5"/>
  <c r="H53" i="5"/>
  <c r="F53" i="5"/>
  <c r="D53" i="5"/>
  <c r="V52" i="5"/>
  <c r="T52" i="5"/>
  <c r="R52" i="5"/>
  <c r="P52" i="5"/>
  <c r="N52" i="5"/>
  <c r="L52" i="5"/>
  <c r="J52" i="5"/>
  <c r="H52" i="5"/>
  <c r="F52" i="5"/>
  <c r="D52" i="5"/>
  <c r="V51" i="5"/>
  <c r="T51" i="5"/>
  <c r="R51" i="5"/>
  <c r="P51" i="5"/>
  <c r="N51" i="5"/>
  <c r="L51" i="5"/>
  <c r="J51" i="5"/>
  <c r="H51" i="5"/>
  <c r="F51" i="5"/>
  <c r="D51" i="5"/>
  <c r="V50" i="5"/>
  <c r="T50" i="5"/>
  <c r="R50" i="5"/>
  <c r="P50" i="5"/>
  <c r="N50" i="5"/>
  <c r="L50" i="5"/>
  <c r="J50" i="5"/>
  <c r="H50" i="5"/>
  <c r="F50" i="5"/>
  <c r="D50" i="5"/>
  <c r="V49" i="5"/>
  <c r="T49" i="5"/>
  <c r="R49" i="5"/>
  <c r="P49" i="5"/>
  <c r="N49" i="5"/>
  <c r="L49" i="5"/>
  <c r="J49" i="5"/>
  <c r="H49" i="5"/>
  <c r="F49" i="5"/>
  <c r="D49" i="5"/>
  <c r="V48" i="5"/>
  <c r="T48" i="5"/>
  <c r="R48" i="5"/>
  <c r="P48" i="5"/>
  <c r="N48" i="5"/>
  <c r="L48" i="5"/>
  <c r="J48" i="5"/>
  <c r="H48" i="5"/>
  <c r="F48" i="5"/>
  <c r="D48" i="5"/>
  <c r="V47" i="5"/>
  <c r="T47" i="5"/>
  <c r="R47" i="5"/>
  <c r="P47" i="5"/>
  <c r="N47" i="5"/>
  <c r="L47" i="5"/>
  <c r="J47" i="5"/>
  <c r="H47" i="5"/>
  <c r="F47" i="5"/>
  <c r="D47" i="5"/>
  <c r="V46" i="5"/>
  <c r="T46" i="5"/>
  <c r="R46" i="5"/>
  <c r="P46" i="5"/>
  <c r="N46" i="5"/>
  <c r="L46" i="5"/>
  <c r="J46" i="5"/>
  <c r="H46" i="5"/>
  <c r="F46" i="5"/>
  <c r="D46" i="5"/>
  <c r="V45" i="5"/>
  <c r="T45" i="5"/>
  <c r="R45" i="5"/>
  <c r="P45" i="5"/>
  <c r="N45" i="5"/>
  <c r="L45" i="5"/>
  <c r="J45" i="5"/>
  <c r="H45" i="5"/>
  <c r="F45" i="5"/>
  <c r="D45" i="5"/>
  <c r="V44" i="5"/>
  <c r="T44" i="5"/>
  <c r="R44" i="5"/>
  <c r="P44" i="5"/>
  <c r="N44" i="5"/>
  <c r="L44" i="5"/>
  <c r="J44" i="5"/>
  <c r="H44" i="5"/>
  <c r="F44" i="5"/>
  <c r="D44" i="5"/>
  <c r="V43" i="5"/>
  <c r="T43" i="5"/>
  <c r="R43" i="5"/>
  <c r="P43" i="5"/>
  <c r="N43" i="5"/>
  <c r="L43" i="5"/>
  <c r="J43" i="5"/>
  <c r="H43" i="5"/>
  <c r="F43" i="5"/>
  <c r="D43" i="5"/>
  <c r="V42" i="5"/>
  <c r="T42" i="5"/>
  <c r="R42" i="5"/>
  <c r="P42" i="5"/>
  <c r="N42" i="5"/>
  <c r="L42" i="5"/>
  <c r="J42" i="5"/>
  <c r="H42" i="5"/>
  <c r="F42" i="5"/>
  <c r="D42" i="5"/>
  <c r="V41" i="5"/>
  <c r="T41" i="5"/>
  <c r="R41" i="5"/>
  <c r="P41" i="5"/>
  <c r="N41" i="5"/>
  <c r="L41" i="5"/>
  <c r="J41" i="5"/>
  <c r="H41" i="5"/>
  <c r="F41" i="5"/>
  <c r="D41" i="5"/>
  <c r="V40" i="5"/>
  <c r="T40" i="5"/>
  <c r="R40" i="5"/>
  <c r="P40" i="5"/>
  <c r="N40" i="5"/>
  <c r="L40" i="5"/>
  <c r="J40" i="5"/>
  <c r="H40" i="5"/>
  <c r="F40" i="5"/>
  <c r="D40" i="5"/>
  <c r="V39" i="5"/>
  <c r="T39" i="5"/>
  <c r="R39" i="5"/>
  <c r="P39" i="5"/>
  <c r="N39" i="5"/>
  <c r="L39" i="5"/>
  <c r="J39" i="5"/>
  <c r="H39" i="5"/>
  <c r="F39" i="5"/>
  <c r="D39" i="5"/>
  <c r="V38" i="5"/>
  <c r="T38" i="5"/>
  <c r="R38" i="5"/>
  <c r="P38" i="5"/>
  <c r="N38" i="5"/>
  <c r="L38" i="5"/>
  <c r="J38" i="5"/>
  <c r="H38" i="5"/>
  <c r="F38" i="5"/>
  <c r="D38" i="5"/>
  <c r="V37" i="5"/>
  <c r="T37" i="5"/>
  <c r="R37" i="5"/>
  <c r="P37" i="5"/>
  <c r="N37" i="5"/>
  <c r="L37" i="5"/>
  <c r="J37" i="5"/>
  <c r="H37" i="5"/>
  <c r="F37" i="5"/>
  <c r="D37" i="5"/>
  <c r="V36" i="5"/>
  <c r="T36" i="5"/>
  <c r="R36" i="5"/>
  <c r="P36" i="5"/>
  <c r="N36" i="5"/>
  <c r="L36" i="5"/>
  <c r="J36" i="5"/>
  <c r="H36" i="5"/>
  <c r="F36" i="5"/>
  <c r="D36" i="5"/>
  <c r="V35" i="5"/>
  <c r="T35" i="5"/>
  <c r="R35" i="5"/>
  <c r="P35" i="5"/>
  <c r="N35" i="5"/>
  <c r="L35" i="5"/>
  <c r="J35" i="5"/>
  <c r="H35" i="5"/>
  <c r="F35" i="5"/>
  <c r="D35" i="5"/>
  <c r="V34" i="5"/>
  <c r="T34" i="5"/>
  <c r="R34" i="5"/>
  <c r="P34" i="5"/>
  <c r="N34" i="5"/>
  <c r="L34" i="5"/>
  <c r="J34" i="5"/>
  <c r="H34" i="5"/>
  <c r="F34" i="5"/>
  <c r="D34" i="5"/>
  <c r="V33" i="5"/>
  <c r="T33" i="5"/>
  <c r="R33" i="5"/>
  <c r="P33" i="5"/>
  <c r="N33" i="5"/>
  <c r="L33" i="5"/>
  <c r="J33" i="5"/>
  <c r="H33" i="5"/>
  <c r="F33" i="5"/>
  <c r="D33" i="5"/>
  <c r="V32" i="5"/>
  <c r="T32" i="5"/>
  <c r="R32" i="5"/>
  <c r="P32" i="5"/>
  <c r="N32" i="5"/>
  <c r="L32" i="5"/>
  <c r="J32" i="5"/>
  <c r="H32" i="5"/>
  <c r="F32" i="5"/>
  <c r="D32" i="5"/>
  <c r="V31" i="5"/>
  <c r="T31" i="5"/>
  <c r="R31" i="5"/>
  <c r="P31" i="5"/>
  <c r="N31" i="5"/>
  <c r="L31" i="5"/>
  <c r="J31" i="5"/>
  <c r="H31" i="5"/>
  <c r="F31" i="5"/>
  <c r="D31" i="5"/>
  <c r="V30" i="5"/>
  <c r="T30" i="5"/>
  <c r="R30" i="5"/>
  <c r="P30" i="5"/>
  <c r="N30" i="5"/>
  <c r="L30" i="5"/>
  <c r="J30" i="5"/>
  <c r="H30" i="5"/>
  <c r="F30" i="5"/>
  <c r="D30" i="5"/>
  <c r="V29" i="5"/>
  <c r="T29" i="5"/>
  <c r="R29" i="5"/>
  <c r="P29" i="5"/>
  <c r="N29" i="5"/>
  <c r="L29" i="5"/>
  <c r="J29" i="5"/>
  <c r="H29" i="5"/>
  <c r="F29" i="5"/>
  <c r="D29" i="5"/>
  <c r="V28" i="5"/>
  <c r="T28" i="5"/>
  <c r="R28" i="5"/>
  <c r="P28" i="5"/>
  <c r="N28" i="5"/>
  <c r="L28" i="5"/>
  <c r="J28" i="5"/>
  <c r="H28" i="5"/>
  <c r="F28" i="5"/>
  <c r="D28" i="5"/>
  <c r="V27" i="5"/>
  <c r="T27" i="5"/>
  <c r="R27" i="5"/>
  <c r="P27" i="5"/>
  <c r="N27" i="5"/>
  <c r="L27" i="5"/>
  <c r="J27" i="5"/>
  <c r="H27" i="5"/>
  <c r="F27" i="5"/>
  <c r="D27" i="5"/>
  <c r="V26" i="5"/>
  <c r="T26" i="5"/>
  <c r="R26" i="5"/>
  <c r="P26" i="5"/>
  <c r="N26" i="5"/>
  <c r="L26" i="5"/>
  <c r="J26" i="5"/>
  <c r="H26" i="5"/>
  <c r="F26" i="5"/>
  <c r="D26" i="5"/>
  <c r="V25" i="5"/>
  <c r="T25" i="5"/>
  <c r="R25" i="5"/>
  <c r="P25" i="5"/>
  <c r="N25" i="5"/>
  <c r="L25" i="5"/>
  <c r="J25" i="5"/>
  <c r="H25" i="5"/>
  <c r="F25" i="5"/>
  <c r="D25" i="5"/>
  <c r="V24" i="5"/>
  <c r="T24" i="5"/>
  <c r="R24" i="5"/>
  <c r="P24" i="5"/>
  <c r="N24" i="5"/>
  <c r="L24" i="5"/>
  <c r="J24" i="5"/>
  <c r="H24" i="5"/>
  <c r="F24" i="5"/>
  <c r="D24" i="5"/>
  <c r="V23" i="5"/>
  <c r="T23" i="5"/>
  <c r="R23" i="5"/>
  <c r="P23" i="5"/>
  <c r="N23" i="5"/>
  <c r="L23" i="5"/>
  <c r="J23" i="5"/>
  <c r="H23" i="5"/>
  <c r="F23" i="5"/>
  <c r="D23" i="5"/>
  <c r="V22" i="5"/>
  <c r="T22" i="5"/>
  <c r="R22" i="5"/>
  <c r="P22" i="5"/>
  <c r="N22" i="5"/>
  <c r="L22" i="5"/>
  <c r="J22" i="5"/>
  <c r="H22" i="5"/>
  <c r="F22" i="5"/>
  <c r="D22" i="5"/>
  <c r="V21" i="5"/>
  <c r="T21" i="5"/>
  <c r="R21" i="5"/>
  <c r="P21" i="5"/>
  <c r="N21" i="5"/>
  <c r="L21" i="5"/>
  <c r="J21" i="5"/>
  <c r="H21" i="5"/>
  <c r="F21" i="5"/>
  <c r="D21" i="5"/>
  <c r="V20" i="5"/>
  <c r="T20" i="5"/>
  <c r="R20" i="5"/>
  <c r="P20" i="5"/>
  <c r="N20" i="5"/>
  <c r="L20" i="5"/>
  <c r="J20" i="5"/>
  <c r="H20" i="5"/>
  <c r="F20" i="5"/>
  <c r="D20" i="5"/>
  <c r="V19" i="5"/>
  <c r="T19" i="5"/>
  <c r="R19" i="5"/>
  <c r="P19" i="5"/>
  <c r="N19" i="5"/>
  <c r="L19" i="5"/>
  <c r="J19" i="5"/>
  <c r="H19" i="5"/>
  <c r="F19" i="5"/>
  <c r="D19" i="5"/>
  <c r="V18" i="5"/>
  <c r="T18" i="5"/>
  <c r="R18" i="5"/>
  <c r="P18" i="5"/>
  <c r="N18" i="5"/>
  <c r="L18" i="5"/>
  <c r="J18" i="5"/>
  <c r="H18" i="5"/>
  <c r="F18" i="5"/>
  <c r="D18" i="5"/>
  <c r="V17" i="5"/>
  <c r="T17" i="5"/>
  <c r="R17" i="5"/>
  <c r="P17" i="5"/>
  <c r="N17" i="5"/>
  <c r="L17" i="5"/>
  <c r="J17" i="5"/>
  <c r="H17" i="5"/>
  <c r="F17" i="5"/>
  <c r="D17" i="5"/>
  <c r="V16" i="5"/>
  <c r="T16" i="5"/>
  <c r="R16" i="5"/>
  <c r="P16" i="5"/>
  <c r="N16" i="5"/>
  <c r="L16" i="5"/>
  <c r="J16" i="5"/>
  <c r="H16" i="5"/>
  <c r="F16" i="5"/>
  <c r="D16" i="5"/>
  <c r="V15" i="5"/>
  <c r="T15" i="5"/>
  <c r="R15" i="5"/>
  <c r="P15" i="5"/>
  <c r="N15" i="5"/>
  <c r="L15" i="5"/>
  <c r="J15" i="5"/>
  <c r="H15" i="5"/>
  <c r="F15" i="5"/>
  <c r="D15" i="5"/>
  <c r="V14" i="5"/>
  <c r="T14" i="5"/>
  <c r="R14" i="5"/>
  <c r="P14" i="5"/>
  <c r="N14" i="5"/>
  <c r="L14" i="5"/>
  <c r="J14" i="5"/>
  <c r="H14" i="5"/>
  <c r="F14" i="5"/>
  <c r="D14" i="5"/>
  <c r="V13" i="5"/>
  <c r="T13" i="5"/>
  <c r="R13" i="5"/>
  <c r="P13" i="5"/>
  <c r="N13" i="5"/>
  <c r="L13" i="5"/>
  <c r="J13" i="5"/>
  <c r="H13" i="5"/>
  <c r="F13" i="5"/>
  <c r="D13" i="5"/>
  <c r="V12" i="5"/>
  <c r="T12" i="5"/>
  <c r="R12" i="5"/>
  <c r="P12" i="5"/>
  <c r="N12" i="5"/>
  <c r="L12" i="5"/>
  <c r="J12" i="5"/>
  <c r="H12" i="5"/>
  <c r="F12" i="5"/>
  <c r="D12" i="5"/>
  <c r="V11" i="5"/>
  <c r="T11" i="5"/>
  <c r="R11" i="5"/>
  <c r="P11" i="5"/>
  <c r="N11" i="5"/>
  <c r="L11" i="5"/>
  <c r="J11" i="5"/>
  <c r="H11" i="5"/>
  <c r="F11" i="5"/>
  <c r="D11" i="5"/>
  <c r="V10" i="5"/>
  <c r="T10" i="5"/>
  <c r="R10" i="5"/>
  <c r="P10" i="5"/>
  <c r="N10" i="5"/>
  <c r="L10" i="5"/>
  <c r="J10" i="5"/>
  <c r="H10" i="5"/>
  <c r="F10" i="5"/>
  <c r="D10" i="5"/>
  <c r="V9" i="5"/>
  <c r="T9" i="5"/>
  <c r="R9" i="5"/>
  <c r="P9" i="5"/>
  <c r="N9" i="5"/>
  <c r="L9" i="5"/>
  <c r="J9" i="5"/>
  <c r="H9" i="5"/>
  <c r="F9" i="5"/>
  <c r="D9" i="5"/>
  <c r="V8" i="5"/>
  <c r="T8" i="5"/>
  <c r="R8" i="5"/>
  <c r="P8" i="5"/>
  <c r="N8" i="5"/>
  <c r="L8" i="5"/>
  <c r="J8" i="5"/>
  <c r="H8" i="5"/>
  <c r="F8" i="5"/>
  <c r="D8" i="5"/>
  <c r="V7" i="5"/>
  <c r="T7" i="5"/>
  <c r="R7" i="5"/>
  <c r="P7" i="5"/>
  <c r="N7" i="5"/>
  <c r="L7" i="5"/>
  <c r="J7" i="5"/>
  <c r="H7" i="5"/>
  <c r="F7" i="5"/>
  <c r="D7" i="5"/>
  <c r="V6" i="5"/>
  <c r="T6" i="5"/>
  <c r="R6" i="5"/>
  <c r="P6" i="5"/>
  <c r="N6" i="5"/>
  <c r="L6" i="5"/>
  <c r="J6" i="5"/>
  <c r="H6" i="5"/>
  <c r="F6" i="5"/>
  <c r="D6" i="5"/>
  <c r="I61" i="8"/>
  <c r="G61" i="8"/>
  <c r="E61" i="8"/>
  <c r="C61" i="8"/>
  <c r="I60" i="8"/>
  <c r="G60" i="8"/>
  <c r="E60" i="8"/>
  <c r="C60" i="8"/>
  <c r="I59" i="8"/>
  <c r="G59" i="8"/>
  <c r="E59" i="8"/>
  <c r="C59" i="8"/>
  <c r="I58" i="8"/>
  <c r="G58" i="8"/>
  <c r="E58" i="8"/>
  <c r="C58" i="8"/>
  <c r="I57" i="8"/>
  <c r="G57" i="8"/>
  <c r="E57" i="8"/>
  <c r="C57" i="8"/>
  <c r="I56" i="8"/>
  <c r="G56" i="8"/>
  <c r="E56" i="8"/>
  <c r="C56" i="8"/>
  <c r="I55" i="8"/>
  <c r="G55" i="8"/>
  <c r="E55" i="8"/>
  <c r="C55" i="8"/>
  <c r="I54" i="8"/>
  <c r="G54" i="8"/>
  <c r="E54" i="8"/>
  <c r="C54" i="8"/>
  <c r="I53" i="8"/>
  <c r="G53" i="8"/>
  <c r="E53" i="8"/>
  <c r="C53" i="8"/>
  <c r="I52" i="8"/>
  <c r="G52" i="8"/>
  <c r="E52" i="8"/>
  <c r="C52" i="8"/>
  <c r="I51" i="8"/>
  <c r="G51" i="8"/>
  <c r="E51" i="8"/>
  <c r="C51" i="8"/>
  <c r="I50" i="8"/>
  <c r="G50" i="8"/>
  <c r="E50" i="8"/>
  <c r="C50" i="8"/>
  <c r="I49" i="8"/>
  <c r="G49" i="8"/>
  <c r="E49" i="8"/>
  <c r="C49" i="8"/>
  <c r="I48" i="8"/>
  <c r="G48" i="8"/>
  <c r="E48" i="8"/>
  <c r="C48" i="8"/>
  <c r="I47" i="8"/>
  <c r="G47" i="8"/>
  <c r="E47" i="8"/>
  <c r="C47" i="8"/>
  <c r="I46" i="8"/>
  <c r="G46" i="8"/>
  <c r="E46" i="8"/>
  <c r="C46" i="8"/>
  <c r="I45" i="8"/>
  <c r="G45" i="8"/>
  <c r="E45" i="8"/>
  <c r="C45" i="8"/>
  <c r="I44" i="8"/>
  <c r="G44" i="8"/>
  <c r="E44" i="8"/>
  <c r="C44" i="8"/>
  <c r="I43" i="8"/>
  <c r="G43" i="8"/>
  <c r="E43" i="8"/>
  <c r="C43" i="8"/>
  <c r="I42" i="8"/>
  <c r="G42" i="8"/>
  <c r="E42" i="8"/>
  <c r="C42" i="8"/>
  <c r="I41" i="8"/>
  <c r="G41" i="8"/>
  <c r="E41" i="8"/>
  <c r="C41" i="8"/>
  <c r="I40" i="8"/>
  <c r="G40" i="8"/>
  <c r="E40" i="8"/>
  <c r="C40" i="8"/>
  <c r="I39" i="8"/>
  <c r="G39" i="8"/>
  <c r="E39" i="8"/>
  <c r="C39" i="8"/>
  <c r="I38" i="8"/>
  <c r="G38" i="8"/>
  <c r="E38" i="8"/>
  <c r="C38" i="8"/>
  <c r="I37" i="8"/>
  <c r="G37" i="8"/>
  <c r="E37" i="8"/>
  <c r="C37" i="8"/>
  <c r="I36" i="8"/>
  <c r="G36" i="8"/>
  <c r="E36" i="8"/>
  <c r="C36" i="8"/>
  <c r="I35" i="8"/>
  <c r="G35" i="8"/>
  <c r="E35" i="8"/>
  <c r="C35" i="8"/>
  <c r="I34" i="8"/>
  <c r="G34" i="8"/>
  <c r="E34" i="8"/>
  <c r="C34" i="8"/>
  <c r="I33" i="8"/>
  <c r="G33" i="8"/>
  <c r="E33" i="8"/>
  <c r="C33" i="8"/>
  <c r="I32" i="8"/>
  <c r="G32" i="8"/>
  <c r="E32" i="8"/>
  <c r="C32" i="8"/>
  <c r="I31" i="8"/>
  <c r="G31" i="8"/>
  <c r="E31" i="8"/>
  <c r="C31" i="8"/>
  <c r="I30" i="8"/>
  <c r="G30" i="8"/>
  <c r="E30" i="8"/>
  <c r="C30" i="8"/>
  <c r="I29" i="8"/>
  <c r="G29" i="8"/>
  <c r="E29" i="8"/>
  <c r="C29" i="8"/>
  <c r="I28" i="8"/>
  <c r="G28" i="8"/>
  <c r="E28" i="8"/>
  <c r="C28" i="8"/>
  <c r="I27" i="8"/>
  <c r="G27" i="8"/>
  <c r="E27" i="8"/>
  <c r="C27" i="8"/>
  <c r="I26" i="8"/>
  <c r="G26" i="8"/>
  <c r="E26" i="8"/>
  <c r="C26" i="8"/>
  <c r="I25" i="8"/>
  <c r="G25" i="8"/>
  <c r="E25" i="8"/>
  <c r="C25" i="8"/>
  <c r="I24" i="8"/>
  <c r="G24" i="8"/>
  <c r="E24" i="8"/>
  <c r="C24" i="8"/>
  <c r="I23" i="8"/>
  <c r="G23" i="8"/>
  <c r="E23" i="8"/>
  <c r="C23" i="8"/>
  <c r="I22" i="8"/>
  <c r="G22" i="8"/>
  <c r="E22" i="8"/>
  <c r="C22" i="8"/>
  <c r="I21" i="8"/>
  <c r="G21" i="8"/>
  <c r="E21" i="8"/>
  <c r="C21" i="8"/>
  <c r="I20" i="8"/>
  <c r="G20" i="8"/>
  <c r="E20" i="8"/>
  <c r="C20" i="8"/>
  <c r="I19" i="8"/>
  <c r="G19" i="8"/>
  <c r="E19" i="8"/>
  <c r="C19" i="8"/>
  <c r="I18" i="8"/>
  <c r="G18" i="8"/>
  <c r="E18" i="8"/>
  <c r="C18" i="8"/>
  <c r="I17" i="8"/>
  <c r="G17" i="8"/>
  <c r="E17" i="8"/>
  <c r="C17" i="8"/>
  <c r="I16" i="8"/>
  <c r="G16" i="8"/>
  <c r="E16" i="8"/>
  <c r="C16" i="8"/>
  <c r="I15" i="8"/>
  <c r="G15" i="8"/>
  <c r="E15" i="8"/>
  <c r="C15" i="8"/>
  <c r="I14" i="8"/>
  <c r="G14" i="8"/>
  <c r="E14" i="8"/>
  <c r="C14" i="8"/>
  <c r="I13" i="8"/>
  <c r="G13" i="8"/>
  <c r="E13" i="8"/>
  <c r="C13" i="8"/>
  <c r="I12" i="8"/>
  <c r="G12" i="8"/>
  <c r="E12" i="8"/>
  <c r="C12" i="8"/>
  <c r="I11" i="8"/>
  <c r="G11" i="8"/>
  <c r="E11" i="8"/>
  <c r="C11" i="8"/>
  <c r="I10" i="8"/>
  <c r="G10" i="8"/>
  <c r="E10" i="8"/>
  <c r="C10" i="8"/>
  <c r="I9" i="8"/>
  <c r="G9" i="8"/>
  <c r="E9" i="8"/>
  <c r="C9" i="8"/>
  <c r="I8" i="8"/>
  <c r="G8" i="8"/>
  <c r="E8" i="8"/>
  <c r="C8" i="8"/>
  <c r="I7" i="8"/>
  <c r="G7" i="8"/>
  <c r="E7" i="8"/>
  <c r="C7" i="8"/>
  <c r="I6" i="8"/>
  <c r="G6" i="8"/>
  <c r="E6" i="8"/>
  <c r="C6" i="8"/>
  <c r="Q44" i="7" l="1"/>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S44" i="10"/>
  <c r="S43" i="10"/>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S29" i="10" l="1"/>
  <c r="S27" i="10"/>
  <c r="S36" i="10"/>
  <c r="S30" i="10"/>
  <c r="S12" i="10"/>
  <c r="J12" i="8"/>
  <c r="J6" i="8"/>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6" i="7"/>
  <c r="J26" i="9"/>
  <c r="J25" i="9"/>
  <c r="J23" i="9"/>
  <c r="J22" i="9"/>
  <c r="J21" i="9"/>
  <c r="J20" i="9"/>
  <c r="J19" i="9"/>
  <c r="J17" i="9"/>
  <c r="J16" i="9"/>
  <c r="J15" i="9"/>
  <c r="J14" i="9"/>
  <c r="J13" i="9"/>
  <c r="J11" i="9"/>
  <c r="J10" i="9"/>
  <c r="J9" i="9"/>
  <c r="J8" i="9"/>
  <c r="J7" i="9"/>
  <c r="J6" i="9"/>
  <c r="J26" i="8"/>
  <c r="J25" i="8"/>
  <c r="J23" i="8"/>
  <c r="J22" i="8"/>
  <c r="J20" i="8"/>
  <c r="J19" i="8"/>
  <c r="J17" i="8"/>
  <c r="J16" i="8"/>
  <c r="J14" i="8"/>
  <c r="J13" i="8"/>
  <c r="J11" i="8"/>
  <c r="J10" i="8"/>
  <c r="J8" i="8"/>
  <c r="J7" i="8"/>
  <c r="S39" i="10" l="1"/>
  <c r="S18" i="10"/>
  <c r="S32" i="10"/>
  <c r="S13" i="10"/>
  <c r="S11" i="10"/>
  <c r="S6" i="10"/>
  <c r="S35" i="10"/>
  <c r="J24" i="9"/>
  <c r="J18" i="9"/>
  <c r="J12" i="9"/>
  <c r="J15" i="8"/>
  <c r="J24" i="8"/>
  <c r="J9" i="8"/>
  <c r="J21" i="8"/>
  <c r="J18" i="8"/>
  <c r="S17" i="10"/>
  <c r="S20" i="10"/>
  <c r="S25" i="10"/>
  <c r="S16" i="10"/>
  <c r="S34" i="10"/>
  <c r="S33" i="10"/>
  <c r="S38" i="10"/>
  <c r="S41" i="10"/>
  <c r="S15" i="10"/>
  <c r="S10" i="10"/>
  <c r="S26" i="10"/>
  <c r="S22" i="10"/>
  <c r="S37" i="10"/>
  <c r="S19" i="10"/>
  <c r="S40" i="10"/>
  <c r="S28" i="10"/>
  <c r="S23" i="10"/>
  <c r="S24" i="10"/>
  <c r="S7" i="10"/>
  <c r="S31" i="10"/>
  <c r="S14" i="10"/>
  <c r="S21" i="10"/>
  <c r="S8" i="10"/>
  <c r="S9" i="10"/>
  <c r="S42" i="10"/>
  <c r="W23" i="5"/>
  <c r="W60" i="5"/>
  <c r="W28" i="5"/>
  <c r="W6" i="5"/>
  <c r="W70" i="5"/>
  <c r="W42" i="5"/>
  <c r="W12" i="5"/>
  <c r="W15" i="5"/>
  <c r="W74" i="5"/>
  <c r="W51" i="5"/>
  <c r="W73" i="5"/>
  <c r="W67" i="5"/>
  <c r="W57" i="5"/>
  <c r="W75" i="5"/>
  <c r="W96" i="5"/>
  <c r="W95" i="5"/>
  <c r="W94" i="5"/>
  <c r="W93" i="5"/>
  <c r="W92" i="5"/>
  <c r="W91" i="5"/>
  <c r="W90" i="5"/>
  <c r="W89" i="5"/>
  <c r="W88" i="5"/>
  <c r="W87" i="5"/>
  <c r="W9" i="5"/>
  <c r="W78" i="5"/>
  <c r="W31" i="5"/>
  <c r="W66" i="5"/>
  <c r="W33" i="5"/>
  <c r="W56" i="5"/>
  <c r="W30" i="5"/>
  <c r="W86" i="5"/>
  <c r="W50" i="5"/>
  <c r="W81" i="5"/>
  <c r="W26" i="5"/>
  <c r="W41" i="5"/>
  <c r="W59" i="5"/>
  <c r="W47" i="5"/>
  <c r="W32" i="5"/>
  <c r="W61" i="5"/>
  <c r="W63" i="5"/>
  <c r="W27" i="5"/>
  <c r="W40" i="5"/>
  <c r="W84" i="5"/>
  <c r="W39" i="5"/>
  <c r="W29" i="5"/>
  <c r="W83" i="5"/>
  <c r="W55" i="5"/>
  <c r="W72" i="5"/>
  <c r="W11" i="5"/>
  <c r="W80" i="5"/>
  <c r="W10" i="5"/>
  <c r="W8" i="5"/>
  <c r="W53" i="5"/>
  <c r="W54" i="5"/>
  <c r="W25" i="5"/>
  <c r="W38" i="5"/>
  <c r="W34" i="5"/>
  <c r="W62" i="5"/>
  <c r="W79" i="5"/>
  <c r="W82" i="5"/>
  <c r="W37" i="5"/>
  <c r="W69" i="5"/>
  <c r="W36" i="5"/>
  <c r="W19" i="5"/>
  <c r="W44" i="5"/>
  <c r="W68" i="5"/>
  <c r="W77" i="5"/>
  <c r="W17" i="5"/>
  <c r="W24" i="5"/>
  <c r="W52" i="5"/>
  <c r="W46" i="5"/>
  <c r="W85" i="5"/>
  <c r="W49" i="5"/>
  <c r="W14" i="5"/>
  <c r="W35" i="5"/>
  <c r="W43" i="5"/>
  <c r="W18" i="5"/>
  <c r="W71" i="5"/>
  <c r="W76" i="5"/>
  <c r="W22" i="5"/>
  <c r="W58" i="5"/>
  <c r="W7" i="5"/>
  <c r="W65" i="5"/>
  <c r="W64" i="5"/>
  <c r="W16" i="5"/>
  <c r="W13" i="5"/>
  <c r="W21" i="5"/>
  <c r="W45" i="5"/>
  <c r="W48" i="5"/>
  <c r="W20" i="5"/>
</calcChain>
</file>

<file path=xl/sharedStrings.xml><?xml version="1.0" encoding="utf-8"?>
<sst xmlns="http://schemas.openxmlformats.org/spreadsheetml/2006/main" count="849" uniqueCount="265">
  <si>
    <t>Reserve</t>
  </si>
  <si>
    <t>Rider</t>
  </si>
  <si>
    <t xml:space="preserve">Placing </t>
  </si>
  <si>
    <t>Points</t>
  </si>
  <si>
    <t>Rider Class</t>
  </si>
  <si>
    <t>Horse</t>
  </si>
  <si>
    <t>Junior/Child’s Show Horse or Junior/Childs Show Hunter</t>
  </si>
  <si>
    <t>Total</t>
  </si>
  <si>
    <t xml:space="preserve">Total </t>
  </si>
  <si>
    <t>• Points gained in the Riding Class and Junior/Child’s Show Horse or Junior/Childs Show Hunter classes ONLY – one Horse and Rider combination only, with the exception of Rider classeswhere points can be gained on any mount.
• Leading Rein, First Ridden and Led Rider classes are excluded from the point score.</t>
  </si>
  <si>
    <t>Senior Athlete of the Year 18 and over</t>
  </si>
  <si>
    <t>• Points gained in the Open Show Horse or Open Show Hunter and Owner Rider classes – one Horse and Rider combination only.</t>
  </si>
  <si>
    <t>Owner Rider</t>
  </si>
  <si>
    <t xml:space="preserve">Open Show Horse or Open Show Hunter </t>
  </si>
  <si>
    <t xml:space="preserve">Owner Rider Open Show Horse or Owner Rider Open Show Hunter </t>
  </si>
  <si>
    <t>Introduction</t>
  </si>
  <si>
    <t>Inclusion</t>
  </si>
  <si>
    <t>• Riders must be current Senior or Junior Members of Equestrian NSW.
• Horses must have full Equestrian NSW registration and hold a current Show Horse licence.
• To participate in the Point Score, all riders and their guardians agree that the Show Horse NSW Committee will be the sole authority in making decisions about the point scores, providing procedural fairness in the process.
• The committee have the right to amend, update or overrule.</t>
  </si>
  <si>
    <t>• Points gained in the Riding Class and Junior/Child’s Show Horse or Junior/Childs Show Hunter classes ONLY – one Horse and Rider combination only, with the exception of Rider classes where points can be gained on any mount.
• Leading Rein, First Ridden and Led Rider classes are excluded from the point score</t>
  </si>
  <si>
    <t>Open Show Horse and Show Hunter of the Year</t>
  </si>
  <si>
    <t>• Points are gained in Open Show Horse or Show Hunter classes ONLY. Junior Show Horse Championships Open classes not included.</t>
  </si>
  <si>
    <t>Show Horse NSW Shows Included in the Points Score</t>
  </si>
  <si>
    <t>Open Show Horse of the Year</t>
  </si>
  <si>
    <t>Open Show Horse Class</t>
  </si>
  <si>
    <t>Open Show Hunter Horse of the Year</t>
  </si>
  <si>
    <t>Open Show Hunter Horse Class</t>
  </si>
  <si>
    <t>Addisyn Ream</t>
  </si>
  <si>
    <t>Claudia Hughes</t>
  </si>
  <si>
    <t>Hallie Cowdroy</t>
  </si>
  <si>
    <t>Ruby Callander</t>
  </si>
  <si>
    <t>Ella Warren</t>
  </si>
  <si>
    <t>Zara Donnelly</t>
  </si>
  <si>
    <t>Alana Williams</t>
  </si>
  <si>
    <t>Marni Thompson</t>
  </si>
  <si>
    <t>Matilda Phillips</t>
  </si>
  <si>
    <t>Eliza Piggin</t>
  </si>
  <si>
    <t>Tahlia Seam</t>
  </si>
  <si>
    <t>Elke Pledger</t>
  </si>
  <si>
    <t>Madeleine Gaden</t>
  </si>
  <si>
    <t>Lali Alt</t>
  </si>
  <si>
    <t>Wesswoods Regal Castle</t>
  </si>
  <si>
    <t>Matilda Mclean</t>
  </si>
  <si>
    <t>Elly Kape</t>
  </si>
  <si>
    <t>Junior Athlete of the Year 5 years and under 18 years</t>
  </si>
  <si>
    <t xml:space="preserve">• Points gained in the Riding Class and Open Show Horse or Open Show Hunter classes ONLY –
one Horse and Rider combination only, apart from Rider classes where points can be gained
on any mount. </t>
  </si>
  <si>
    <t>Should a tie occur, the winner will be decided based on the highest points gained in the relevant class at the 2025 Horse of the Year.</t>
  </si>
  <si>
    <t>SHOW HORSE NSW – 2025 POINT SCORE</t>
  </si>
  <si>
    <t xml:space="preserve">The Show Horse NSW Committee wants to recognise and reward outstanding performance in 2025. The information below details how points will be earned during the season. </t>
  </si>
  <si>
    <t>2025 ENSW Horse of the Year</t>
  </si>
  <si>
    <t>2025 EA National Show Horse &amp; Rider Championships</t>
  </si>
  <si>
    <t>2025 ENSW Junior/Child’s Show Horse Championships</t>
  </si>
  <si>
    <t>Any other shows run by the ENSW Show Horse Committee before 30th June 2026</t>
  </si>
  <si>
    <t>Open Show Horse or Open Show Hunter</t>
  </si>
  <si>
    <t>Eva Englezos</t>
  </si>
  <si>
    <t>Brigitte Pietsch liddell</t>
  </si>
  <si>
    <t>Lila Dunphy</t>
  </si>
  <si>
    <t>BLOOMFIELD VALTINI</t>
  </si>
  <si>
    <t>JUSTIFY</t>
  </si>
  <si>
    <t>OLYMPIA</t>
  </si>
  <si>
    <t>Charlotte Byrne</t>
  </si>
  <si>
    <t>TS LADY ASHBERRY</t>
  </si>
  <si>
    <t>ROYAL WHISPER</t>
  </si>
  <si>
    <t>XTRA RICHES OF SEFTON</t>
  </si>
  <si>
    <t>KOLBEACH COWBOY</t>
  </si>
  <si>
    <t>BUCKWELL PARK KARDASHIAN</t>
  </si>
  <si>
    <t>Miranda Axiak</t>
  </si>
  <si>
    <t>Mia Meek houghton</t>
  </si>
  <si>
    <t>OAK PARK SERENGETI</t>
  </si>
  <si>
    <t>CHECKMATE OF SEFTON</t>
  </si>
  <si>
    <t>SHALIDA PARK COWBOY</t>
  </si>
  <si>
    <t>EMYELLA TOUCH OF MAGIC</t>
  </si>
  <si>
    <t>CEDAR LEIGH WINTER PARADE</t>
  </si>
  <si>
    <t>MARENA ROYAL FLAME</t>
  </si>
  <si>
    <t>Ava Sabidussi</t>
  </si>
  <si>
    <t>Chloe Taylor</t>
  </si>
  <si>
    <t>Ivy Harris</t>
  </si>
  <si>
    <t>Harrison Galloway-Smith</t>
  </si>
  <si>
    <t>Milla Greenaway</t>
  </si>
  <si>
    <t>BELLEVALE CHARISMA</t>
  </si>
  <si>
    <t>WHITMERE SAN SEBASTIAN</t>
  </si>
  <si>
    <t>MIRINDA AFTER DARK</t>
  </si>
  <si>
    <t>ROSEMONT ACE OF HEARTS</t>
  </si>
  <si>
    <t>Bells Mountain Alabama</t>
  </si>
  <si>
    <t>CHERATON WINTERFELL</t>
  </si>
  <si>
    <t>SPB ROBERT REDFORD</t>
  </si>
  <si>
    <t>BV HOLLYWOOD BOULEVARD</t>
  </si>
  <si>
    <t>TG LUCY LOU</t>
  </si>
  <si>
    <t>ELIZABETH FARM MISS MIDLER</t>
  </si>
  <si>
    <t>Frankie Lewin</t>
  </si>
  <si>
    <t>Blair Hardcastle</t>
  </si>
  <si>
    <t>Frankie White</t>
  </si>
  <si>
    <t>Charlotte Edwards</t>
  </si>
  <si>
    <t>ROSETTES SWEET LILLIAN</t>
  </si>
  <si>
    <t>ROSEDALE ROYAL WINDSOR</t>
  </si>
  <si>
    <t>WILLOWCROFT SCRUMPTIOUS</t>
  </si>
  <si>
    <t>JEJUCHA ACE OF SPADES</t>
  </si>
  <si>
    <t>VISION PARK MAGIC</t>
  </si>
  <si>
    <t>ALLAMBAH RED VELVET</t>
  </si>
  <si>
    <t>YARRA HEIGHTS PLAYMATE</t>
  </si>
  <si>
    <t>ASHARLEY PLAY ON WORDS</t>
  </si>
  <si>
    <t>CRANELLIE ALEXANDER</t>
  </si>
  <si>
    <t>Bamborough Lady Jodie</t>
  </si>
  <si>
    <t>WYNARA ENDLESS LOVE</t>
  </si>
  <si>
    <t>MAYFIELD LODGE LOVE THE LOOK</t>
  </si>
  <si>
    <t>MELODY PARK ROYAL KINGDOM</t>
  </si>
  <si>
    <t>REGAL REPLICA</t>
  </si>
  <si>
    <t>TAHITI HGC</t>
  </si>
  <si>
    <t>THE CANDY MAN</t>
  </si>
  <si>
    <t>Clare Munro</t>
  </si>
  <si>
    <t>Evannah Osborne</t>
  </si>
  <si>
    <t>HIBRIE COCO RIBBON</t>
  </si>
  <si>
    <t>PICTURESQUE PRINCE</t>
  </si>
  <si>
    <t>Emma Hutchinson</t>
  </si>
  <si>
    <t>Tilly Mclean</t>
  </si>
  <si>
    <t>MERRY JEWEL OF ROYALWOOD</t>
  </si>
  <si>
    <t>ASCOT BARBARA ANNE</t>
  </si>
  <si>
    <t>PALM PARK ADORATION</t>
  </si>
  <si>
    <t>Ellie Roots</t>
  </si>
  <si>
    <t>Georgina Sharp</t>
  </si>
  <si>
    <t>TREMAYNE ROYAL OCCASION</t>
  </si>
  <si>
    <t>Maddison Ball</t>
  </si>
  <si>
    <t>WILLOWCROFT MODERN MUSE</t>
  </si>
  <si>
    <t>BEECHWOOD BELLS</t>
  </si>
  <si>
    <t>TREMAYNE LETS DANCE</t>
  </si>
  <si>
    <t>Wynter Schultz</t>
  </si>
  <si>
    <t>Emma Chisholm</t>
  </si>
  <si>
    <t>EBL LYRIC</t>
  </si>
  <si>
    <t>SCARLETT K</t>
  </si>
  <si>
    <t>FRESHMAN R</t>
  </si>
  <si>
    <t>VERDICT BY DIRECTION</t>
  </si>
  <si>
    <t>Tia-Rose McKenzie</t>
  </si>
  <si>
    <t>EBL VALENTINA</t>
  </si>
  <si>
    <t>KEREENA PARK TOBIAS</t>
  </si>
  <si>
    <t>Ellie Wills</t>
  </si>
  <si>
    <t>PAULGREN PARK VIP</t>
  </si>
  <si>
    <t>ALLAMBIE PARK EUPHORIA</t>
  </si>
  <si>
    <t>WESTGROVE PAGEANT QUEEN</t>
  </si>
  <si>
    <t>Indy Gardiner</t>
  </si>
  <si>
    <t>FONTAIN PARK SIR HARVEY</t>
  </si>
  <si>
    <t>Hayley Cowdrey</t>
  </si>
  <si>
    <t>BELLS MOUNTAIN ARIZONA</t>
  </si>
  <si>
    <t>Ally Will</t>
  </si>
  <si>
    <t>SONGBIRD LODGE KUNG FU</t>
  </si>
  <si>
    <t>Annabelle Gill</t>
  </si>
  <si>
    <t>FINAL FOCUS OF WOODHOLLY</t>
  </si>
  <si>
    <t>OWENDALE VALENCIA</t>
  </si>
  <si>
    <t>ARMANII PARK DUCHESS</t>
  </si>
  <si>
    <t>Millicent Fletcher</t>
  </si>
  <si>
    <t>ARAWEL LODGE MATILDA</t>
  </si>
  <si>
    <t>RIPPLE BROOK JITTERBUG</t>
  </si>
  <si>
    <t>CO CONSPIRATO</t>
  </si>
  <si>
    <t>LYNDHURST LORD MCQUEEN</t>
  </si>
  <si>
    <t>HOLLANDS BEND SECRET EMPRESS</t>
  </si>
  <si>
    <t>ARIA BY DESIGN</t>
  </si>
  <si>
    <t>WYNARA VEGAS</t>
  </si>
  <si>
    <t>Maddie Gaden</t>
  </si>
  <si>
    <t>WHITMERE IN VOGUE</t>
  </si>
  <si>
    <t>KOLBEACH SONATA</t>
  </si>
  <si>
    <t>BORDERSHOW THE LAST DANCE</t>
  </si>
  <si>
    <t>ELIZABETH FARM MISS GARLAND</t>
  </si>
  <si>
    <t>Matilda Kape</t>
  </si>
  <si>
    <t>WESSWOODS REGAL CASTE </t>
  </si>
  <si>
    <t>GENTRY PARK TAKE NOTE</t>
  </si>
  <si>
    <t>Tia Rose McKenzie</t>
  </si>
  <si>
    <t>FRANZISCO RW</t>
  </si>
  <si>
    <t>Anastasia Blanch</t>
  </si>
  <si>
    <t>HV FURSTIN HIGHNESS</t>
  </si>
  <si>
    <t>Champion</t>
  </si>
  <si>
    <t>Third</t>
  </si>
  <si>
    <t>Hannah Fischer</t>
  </si>
  <si>
    <t>Sophia Redenbach</t>
  </si>
  <si>
    <t>JERMYN STREET</t>
  </si>
  <si>
    <t>Georgia Currall</t>
  </si>
  <si>
    <t>WESTLAKE MARKSMAN</t>
  </si>
  <si>
    <t>Taelar Williams</t>
  </si>
  <si>
    <t>BLOOMFIELD FIVE STAR</t>
  </si>
  <si>
    <t>Lucy Taylor</t>
  </si>
  <si>
    <t>MCARTHURPARC THE DUCHESS</t>
  </si>
  <si>
    <t>Trinett Crawford</t>
  </si>
  <si>
    <t>WHITMERE BENJAMIN BUTTON</t>
  </si>
  <si>
    <t>Jessica Stalling</t>
  </si>
  <si>
    <t>EAGLE PARK BOY GEORGE</t>
  </si>
  <si>
    <t>Georgie Currall</t>
  </si>
  <si>
    <t>Emma Adams</t>
  </si>
  <si>
    <t>Kate Stansfield</t>
  </si>
  <si>
    <t>Michaele Glenn</t>
  </si>
  <si>
    <t> GENTRY PARK TAKE NOTE</t>
  </si>
  <si>
    <t>Andrew Buckley</t>
  </si>
  <si>
    <t> EBL VALENTINA </t>
  </si>
  <si>
    <t>Courtney Larard </t>
  </si>
  <si>
    <t>Emily Mears</t>
  </si>
  <si>
    <t>BERNSTEIN</t>
  </si>
  <si>
    <t>Becky Robinson</t>
  </si>
  <si>
    <t>EBL HIS ROYAL HIGHNESS</t>
  </si>
  <si>
    <t>Joanne Prestwidge</t>
  </si>
  <si>
    <t>ROYALWOOD STAGE PRINCESS</t>
  </si>
  <si>
    <t>Katie-Anne Kelly</t>
  </si>
  <si>
    <t>EMYELLA HEAVENS SOPRANO</t>
  </si>
  <si>
    <t>Renee Dorney</t>
  </si>
  <si>
    <t> PICKWICK PARK MR DARCY</t>
  </si>
  <si>
    <t>Elizabeth Daly</t>
  </si>
  <si>
    <t>MERRY MISTRESS OF ROYALWOOD</t>
  </si>
  <si>
    <t>Cherie Spinks</t>
  </si>
  <si>
    <t>Timothy Hadlow</t>
  </si>
  <si>
    <t>DIRIGEREE PARK MAKIN MUSIC</t>
  </si>
  <si>
    <t>RATHOWEN SATIN SASHES</t>
  </si>
  <si>
    <t>Paige Richards</t>
  </si>
  <si>
    <t>MELODY PARK ROYAL SILOUETTE</t>
  </si>
  <si>
    <t>Alexis Borg</t>
  </si>
  <si>
    <t>SONOS PARK QUEENS QUARTET</t>
  </si>
  <si>
    <t>Vikki Kearney</t>
  </si>
  <si>
    <t>ARIA POP CULTURE</t>
  </si>
  <si>
    <t>Michael Glenn</t>
  </si>
  <si>
    <t>MC PARK MADAM SECRETARY</t>
  </si>
  <si>
    <t>Sarah Read</t>
  </si>
  <si>
    <t>Sallie Slater</t>
  </si>
  <si>
    <t>TREMAYNE COACHELLA</t>
  </si>
  <si>
    <t>Michael Christie</t>
  </si>
  <si>
    <t>FANFARE</t>
  </si>
  <si>
    <t>Louise Ryan</t>
  </si>
  <si>
    <t>VEYRON </t>
  </si>
  <si>
    <t> LB ARMANI</t>
  </si>
  <si>
    <t>Matthew Snell</t>
  </si>
  <si>
    <t>DP PHOENIX</t>
  </si>
  <si>
    <t>BAMBOROUGH CATAPULTE</t>
  </si>
  <si>
    <t>ALLAMBIE PARK EUPHORIA </t>
  </si>
  <si>
    <t>2026 ENSW Owner Rider Championships</t>
  </si>
  <si>
    <t>2026 Autum Show Horse Championships</t>
  </si>
  <si>
    <t>2026 Autum Show Horse Championship</t>
  </si>
  <si>
    <t>EBL VALENTINA </t>
  </si>
  <si>
    <t xml:space="preserve">• Points gained in the Riding Class and Open Show Horse or Open Show Hunter classes ONLY – one Horse and Rider combination only, apart from Rider classes where points can be gained on any mount. </t>
  </si>
  <si>
    <t>Kiah Muir-Bennett</t>
  </si>
  <si>
    <t>FOUNTAIN PARK PRINCE OF PERU</t>
  </si>
  <si>
    <t>Brianna Crotty</t>
  </si>
  <si>
    <t>CANTIK PARK ALL THAT JAZZ</t>
  </si>
  <si>
    <t>Elena Tselepi</t>
  </si>
  <si>
    <t>BAMBOROUGH JAVIER</t>
  </si>
  <si>
    <t>Sallie Williams</t>
  </si>
  <si>
    <t>Jean Hull</t>
  </si>
  <si>
    <t>NOBLE LADY</t>
  </si>
  <si>
    <t>Hannah May Wilkinson</t>
  </si>
  <si>
    <t>UPTOWN FUNK SS</t>
  </si>
  <si>
    <t>Samantha Rutledge</t>
  </si>
  <si>
    <t>BOLAGAMY MAX FACTOR</t>
  </si>
  <si>
    <t>BAYVIEW TOM FORD</t>
  </si>
  <si>
    <t>Abbey Lonsdale</t>
  </si>
  <si>
    <t>COSTA MAYA</t>
  </si>
  <si>
    <t>Deanne Benton</t>
  </si>
  <si>
    <t>ROYALLE TOUCH OF SPICE</t>
  </si>
  <si>
    <t>Leanne Olsen</t>
  </si>
  <si>
    <t>DA VINCI HIT</t>
  </si>
  <si>
    <t>Emma Cox</t>
  </si>
  <si>
    <t>TOURBILLON DIAMONS</t>
  </si>
  <si>
    <t>TAHLIA SEAM</t>
  </si>
  <si>
    <t>WILLCROFT SCRUMPTIOUS</t>
  </si>
  <si>
    <t>BOLAGAMY LONDONS GIFT</t>
  </si>
  <si>
    <t>Eva Lewry</t>
  </si>
  <si>
    <t>KELLADEEPARK VICTORIA SECRET</t>
  </si>
  <si>
    <t xml:space="preserve">Louise Ryan </t>
  </si>
  <si>
    <t>OEH SHOWTIME</t>
  </si>
  <si>
    <t xml:space="preserve"> </t>
  </si>
  <si>
    <t>• Points are gained in Open Show Horse ONLY. Junior Show Horse Championships Open classes not included.</t>
  </si>
  <si>
    <t>• Points are gained in Open Show Hunter Horse ONLY. Junior Show Horse Championships Open classes not included.</t>
  </si>
  <si>
    <t>2025 ENSW Owner Rider Championships</t>
  </si>
  <si>
    <t>2025 ENSW Stonewall Championships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</si>
</sst>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sz val="11"/>
      <color theme="0"/>
      <name val="Aptos Narrow"/>
      <family val="2"/>
      <scheme val="minor"/>
    </font>
    <font>
      <sz val="8"/>
      <name val="Aptos Narrow"/>
      <family val="2"/>
      <scheme val="minor"/>
    </font>
    <font>
      <b/>
      <i/>
      <sz val="12"/>
      <color theme="1"/>
      <name val="Aptos Narrow"/>
      <family val="2"/>
      <scheme val="minor"/>
    </font>
    <font>
      <sz val="16"/>
      <color theme="3"/>
      <name val="Aptos Display"/>
      <family val="2"/>
      <scheme val="major"/>
    </font>
    <font>
      <b/>
      <sz val="18"/>
      <color theme="3"/>
      <name val="Aptos Narrow"/>
      <family val="2"/>
      <scheme val="minor"/>
    </font>
    <font>
      <sz val="11"/>
      <color rgb="FF000000"/>
      <name val="Aptos Narrow"/>
      <family val="2"/>
    </font>
    <font>
      <sz val="11"/>
      <color rgb="FF000000"/>
      <name val="Calibri"/>
      <family val="2"/>
    </font>
  </fonts>
  <fills count="1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rgb="FFDAE9F8"/>
        <bgColor indexed="64"/>
      </patternFill>
    </fill>
  </fills>
  <borders count="5">
    <border>
      <left/>
      <right/>
      <top/>
      <bottom/>
      <diagonal/>
    </border>
    <border>
      <left/>
      <right/>
      <top/>
      <bottom style="thick">
        <color theme="4"/>
      </bottom>
      <diagonal/>
    </border>
    <border>
      <left/>
      <right/>
      <top/>
      <bottom style="thick">
        <color theme="4" tint="0.499984740745262"/>
      </bottom>
      <diagonal/>
    </border>
    <border>
      <left/>
      <right/>
      <top style="thick">
        <color theme="4"/>
      </top>
      <bottom/>
      <diagonal/>
    </border>
    <border>
      <left/>
      <right/>
      <top style="thick">
        <color theme="4" tint="0.499984740745262"/>
      </top>
      <bottom/>
      <diagonal/>
    </border>
  </borders>
  <cellStyleXfs count="1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1" fillId="0" borderId="0" applyBorder="0"/>
  </cellStyleXfs>
  <cellXfs count="39">
    <xf numFmtId="0" fontId="0" fillId="0" borderId="0" xfId="0"/>
    <xf numFmtId="0" fontId="0" fillId="0" borderId="0" xfId="0" applyAlignment="1">
      <alignment horizontal="center"/>
    </xf>
    <xf numFmtId="0" fontId="5" fillId="2" borderId="0" xfId="4" applyAlignment="1">
      <alignment horizontal="center" vertical="center" wrapText="1"/>
    </xf>
    <xf numFmtId="0" fontId="1" fillId="7" borderId="0" xfId="9" applyAlignment="1">
      <alignment horizontal="center" vertical="center"/>
    </xf>
    <xf numFmtId="0" fontId="1" fillId="6" borderId="0" xfId="8"/>
    <xf numFmtId="0" fontId="1" fillId="10" borderId="0" xfId="6" applyFill="1" applyAlignment="1">
      <alignment horizontal="center" vertical="center"/>
    </xf>
    <xf numFmtId="0" fontId="1" fillId="11" borderId="0" xfId="5" applyFill="1"/>
    <xf numFmtId="0" fontId="0" fillId="12" borderId="0" xfId="0" applyFill="1"/>
    <xf numFmtId="0" fontId="0" fillId="13" borderId="0" xfId="0" applyFill="1"/>
    <xf numFmtId="0" fontId="0" fillId="14" borderId="0" xfId="0" applyFill="1"/>
    <xf numFmtId="0" fontId="5" fillId="14" borderId="0" xfId="0" applyFont="1" applyFill="1" applyAlignment="1">
      <alignment horizontal="center"/>
    </xf>
    <xf numFmtId="0" fontId="0" fillId="13" borderId="0" xfId="0" applyFill="1" applyAlignment="1">
      <alignment horizontal="center"/>
    </xf>
    <xf numFmtId="0" fontId="0" fillId="13" borderId="0" xfId="0" applyFill="1" applyAlignment="1">
      <alignment horizontal="center" vertical="center"/>
    </xf>
    <xf numFmtId="0" fontId="1" fillId="11" borderId="0" xfId="5" applyFill="1" applyAlignment="1">
      <alignment horizontal="center" vertical="center"/>
    </xf>
    <xf numFmtId="0" fontId="1" fillId="6" borderId="0" xfId="8" applyAlignment="1">
      <alignment horizontal="center" vertical="center"/>
    </xf>
    <xf numFmtId="0" fontId="1" fillId="11" borderId="0" xfId="5" applyFill="1" applyAlignment="1">
      <alignment horizontal="left" vertical="center"/>
    </xf>
    <xf numFmtId="0" fontId="1" fillId="6" borderId="0" xfId="8" applyAlignment="1">
      <alignment horizontal="left" vertical="center"/>
    </xf>
    <xf numFmtId="0" fontId="7" fillId="0" borderId="0" xfId="0" applyFont="1"/>
    <xf numFmtId="0" fontId="0" fillId="0" borderId="0" xfId="0" applyAlignment="1">
      <alignment vertical="top"/>
    </xf>
    <xf numFmtId="0" fontId="0" fillId="12" borderId="0" xfId="0" applyFill="1" applyAlignment="1">
      <alignment horizontal="center" vertical="center"/>
    </xf>
    <xf numFmtId="0" fontId="0" fillId="15" borderId="0" xfId="0" applyFill="1" applyAlignment="1">
      <alignment horizontal="center"/>
    </xf>
    <xf numFmtId="0" fontId="10" fillId="16" borderId="0" xfId="0" applyFont="1" applyFill="1" applyAlignment="1">
      <alignment vertical="center"/>
    </xf>
    <xf numFmtId="0" fontId="0" fillId="13" borderId="0" xfId="0" quotePrefix="1" applyFill="1"/>
    <xf numFmtId="0" fontId="0" fillId="9" borderId="0" xfId="7" applyFont="1" applyFill="1" applyAlignment="1">
      <alignment horizontal="center" vertical="center" wrapText="1"/>
    </xf>
    <xf numFmtId="0" fontId="1" fillId="9" borderId="0" xfId="7" applyFill="1" applyAlignment="1">
      <alignment horizontal="center" vertical="center" wrapText="1"/>
    </xf>
    <xf numFmtId="0" fontId="1" fillId="8" borderId="0" xfId="10" applyAlignment="1">
      <alignment horizontal="center" vertical="center" wrapText="1"/>
    </xf>
    <xf numFmtId="0" fontId="3" fillId="0" borderId="1" xfId="2" applyAlignment="1">
      <alignment horizontal="center"/>
    </xf>
    <xf numFmtId="0" fontId="0" fillId="0" borderId="3" xfId="0" applyBorder="1" applyAlignment="1">
      <alignment horizontal="center" vertical="center" wrapText="1"/>
    </xf>
    <xf numFmtId="0" fontId="5" fillId="2" borderId="0" xfId="4" applyAlignment="1">
      <alignment horizontal="center" vertical="center" wrapText="1"/>
    </xf>
    <xf numFmtId="0" fontId="4" fillId="0" borderId="2" xfId="3" applyAlignment="1">
      <alignment horizontal="left" vertical="center" wrapText="1"/>
    </xf>
    <xf numFmtId="0" fontId="0" fillId="0" borderId="0" xfId="0" applyAlignment="1">
      <alignment horizontal="left" vertical="top" wrapText="1"/>
    </xf>
    <xf numFmtId="0" fontId="9" fillId="0" borderId="0" xfId="2" applyFont="1" applyBorder="1" applyAlignment="1">
      <alignment horizontal="center"/>
    </xf>
    <xf numFmtId="0" fontId="0" fillId="0" borderId="4" xfId="0" applyBorder="1" applyAlignment="1">
      <alignment horizontal="left" vertical="top" wrapText="1"/>
    </xf>
    <xf numFmtId="0" fontId="8" fillId="0" borderId="0" xfId="1" applyFont="1" applyAlignment="1">
      <alignment horizontal="center"/>
    </xf>
    <xf numFmtId="0" fontId="7" fillId="0" borderId="0" xfId="0" applyFont="1" applyAlignment="1">
      <alignment horizont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11" borderId="0" xfId="5" applyFont="1" applyFill="1"/>
    <xf numFmtId="0" fontId="0" fillId="6" borderId="0" xfId="8" applyFont="1"/>
  </cellXfs>
  <cellStyles count="12">
    <cellStyle name="20% - Accent1" xfId="5" builtinId="30"/>
    <cellStyle name="20% - Accent4" xfId="8" builtinId="42"/>
    <cellStyle name="40% - Accent1" xfId="6" builtinId="31"/>
    <cellStyle name="40% - Accent4" xfId="9" builtinId="43"/>
    <cellStyle name="60% - Accent1" xfId="7" builtinId="32"/>
    <cellStyle name="60% - Accent4" xfId="10" builtinId="44"/>
    <cellStyle name="Accent1" xfId="4" builtinId="29"/>
    <cellStyle name="Heading 1" xfId="2" builtinId="16"/>
    <cellStyle name="Heading 2" xfId="3" builtinId="17"/>
    <cellStyle name="Normal" xfId="0" builtinId="0"/>
    <cellStyle name="Normal 2" xfId="11" xr:uid="{F12F4773-6255-49A0-819C-2D9540368D61}"/>
    <cellStyle name="Title" xfId="1" builtinId="15"/>
  </cellStyles>
  <dxfs count="8">
    <dxf>
      <fill>
        <patternFill>
          <bgColor theme="3" tint="0.499984740745262"/>
        </patternFill>
      </fill>
    </dxf>
    <dxf>
      <font>
        <color rgb="FF9C0006"/>
      </font>
      <fill>
        <patternFill>
          <bgColor rgb="FFFFC7CE"/>
        </patternFill>
      </fill>
    </dxf>
    <dxf>
      <fill>
        <patternFill>
          <bgColor theme="3" tint="0.499984740745262"/>
        </patternFill>
      </fill>
    </dxf>
    <dxf>
      <font>
        <color rgb="FF9C0006"/>
      </font>
      <fill>
        <patternFill>
          <bgColor rgb="FFFFC7CE"/>
        </patternFill>
      </fill>
    </dxf>
    <dxf>
      <fill>
        <patternFill>
          <bgColor theme="3" tint="0.499984740745262"/>
        </patternFill>
      </fill>
    </dxf>
    <dxf>
      <font>
        <color rgb="FF9C0006"/>
      </font>
      <fill>
        <patternFill>
          <bgColor rgb="FFFFC7CE"/>
        </patternFill>
      </fill>
    </dxf>
    <dxf>
      <fill>
        <patternFill>
          <bgColor theme="3" tint="0.499984740745262"/>
        </patternFill>
      </fill>
    </dxf>
    <dxf>
      <fill>
        <patternFill>
          <bgColor theme="3"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196850</xdr:colOff>
      <xdr:row>2</xdr:row>
      <xdr:rowOff>41269</xdr:rowOff>
    </xdr:from>
    <xdr:to>
      <xdr:col>1</xdr:col>
      <xdr:colOff>884482</xdr:colOff>
      <xdr:row>2</xdr:row>
      <xdr:rowOff>732631</xdr:rowOff>
    </xdr:to>
    <xdr:pic>
      <xdr:nvPicPr>
        <xdr:cNvPr id="2" name="Picture 1">
          <a:extLst>
            <a:ext uri="{FF2B5EF4-FFF2-40B4-BE49-F238E27FC236}">
              <a16:creationId xmlns:a16="http://schemas.microsoft.com/office/drawing/2014/main" id="{5532CD4B-B136-4167-9FB2-5D90B1F21E9C}"/>
            </a:ext>
          </a:extLst>
        </xdr:cNvPr>
        <xdr:cNvPicPr>
          <a:picLocks noChangeAspect="1"/>
        </xdr:cNvPicPr>
      </xdr:nvPicPr>
      <xdr:blipFill>
        <a:blip xmlns:r="http://schemas.openxmlformats.org/officeDocument/2006/relationships" r:embed="rId1"/>
        <a:stretch>
          <a:fillRect/>
        </a:stretch>
      </xdr:blipFill>
      <xdr:spPr>
        <a:xfrm>
          <a:off x="1263650" y="409569"/>
          <a:ext cx="687632" cy="691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1</xdr:row>
      <xdr:rowOff>79376</xdr:rowOff>
    </xdr:from>
    <xdr:to>
      <xdr:col>1</xdr:col>
      <xdr:colOff>1225674</xdr:colOff>
      <xdr:row>3</xdr:row>
      <xdr:rowOff>627063</xdr:rowOff>
    </xdr:to>
    <xdr:pic>
      <xdr:nvPicPr>
        <xdr:cNvPr id="2" name="Picture 1">
          <a:extLst>
            <a:ext uri="{FF2B5EF4-FFF2-40B4-BE49-F238E27FC236}">
              <a16:creationId xmlns:a16="http://schemas.microsoft.com/office/drawing/2014/main" id="{0B00463E-1275-483B-9A8C-A971621B5649}"/>
            </a:ext>
          </a:extLst>
        </xdr:cNvPr>
        <xdr:cNvPicPr>
          <a:picLocks noChangeAspect="1"/>
        </xdr:cNvPicPr>
      </xdr:nvPicPr>
      <xdr:blipFill rotWithShape="1">
        <a:blip xmlns:r="http://schemas.openxmlformats.org/officeDocument/2006/relationships" r:embed="rId1"/>
        <a:srcRect t="10360" b="21261"/>
        <a:stretch/>
      </xdr:blipFill>
      <xdr:spPr>
        <a:xfrm>
          <a:off x="95251" y="333376"/>
          <a:ext cx="2089723" cy="1436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1</xdr:row>
      <xdr:rowOff>79376</xdr:rowOff>
    </xdr:from>
    <xdr:to>
      <xdr:col>1</xdr:col>
      <xdr:colOff>1225674</xdr:colOff>
      <xdr:row>3</xdr:row>
      <xdr:rowOff>627063</xdr:rowOff>
    </xdr:to>
    <xdr:pic>
      <xdr:nvPicPr>
        <xdr:cNvPr id="2" name="Picture 1">
          <a:extLst>
            <a:ext uri="{FF2B5EF4-FFF2-40B4-BE49-F238E27FC236}">
              <a16:creationId xmlns:a16="http://schemas.microsoft.com/office/drawing/2014/main" id="{D6821DB6-61B6-4DDA-AD96-4027F84D9D42}"/>
            </a:ext>
          </a:extLst>
        </xdr:cNvPr>
        <xdr:cNvPicPr>
          <a:picLocks noChangeAspect="1"/>
        </xdr:cNvPicPr>
      </xdr:nvPicPr>
      <xdr:blipFill rotWithShape="1">
        <a:blip xmlns:r="http://schemas.openxmlformats.org/officeDocument/2006/relationships" r:embed="rId1"/>
        <a:srcRect t="10360" b="21261"/>
        <a:stretch/>
      </xdr:blipFill>
      <xdr:spPr>
        <a:xfrm>
          <a:off x="95251" y="333376"/>
          <a:ext cx="2095623" cy="1443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552531</xdr:colOff>
      <xdr:row>0</xdr:row>
      <xdr:rowOff>157720</xdr:rowOff>
    </xdr:from>
    <xdr:to>
      <xdr:col>1</xdr:col>
      <xdr:colOff>1328965</xdr:colOff>
      <xdr:row>3</xdr:row>
      <xdr:rowOff>590163</xdr:rowOff>
    </xdr:to>
    <xdr:pic>
      <xdr:nvPicPr>
        <xdr:cNvPr id="2" name="Picture 1">
          <a:extLst>
            <a:ext uri="{FF2B5EF4-FFF2-40B4-BE49-F238E27FC236}">
              <a16:creationId xmlns:a16="http://schemas.microsoft.com/office/drawing/2014/main" id="{83C847AB-B824-46ED-B4A6-09CD7713E526}"/>
            </a:ext>
          </a:extLst>
        </xdr:cNvPr>
        <xdr:cNvPicPr>
          <a:picLocks noChangeAspect="1"/>
        </xdr:cNvPicPr>
      </xdr:nvPicPr>
      <xdr:blipFill rotWithShape="1">
        <a:blip xmlns:r="http://schemas.openxmlformats.org/officeDocument/2006/relationships" r:embed="rId1"/>
        <a:srcRect t="10360" b="21261"/>
        <a:stretch/>
      </xdr:blipFill>
      <xdr:spPr>
        <a:xfrm>
          <a:off x="552531" y="157720"/>
          <a:ext cx="2023755" cy="13736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158751</xdr:colOff>
      <xdr:row>0</xdr:row>
      <xdr:rowOff>120650</xdr:rowOff>
    </xdr:from>
    <xdr:to>
      <xdr:col>0</xdr:col>
      <xdr:colOff>1754718</xdr:colOff>
      <xdr:row>2</xdr:row>
      <xdr:rowOff>448074</xdr:rowOff>
    </xdr:to>
    <xdr:pic>
      <xdr:nvPicPr>
        <xdr:cNvPr id="2" name="Picture 1">
          <a:extLst>
            <a:ext uri="{FF2B5EF4-FFF2-40B4-BE49-F238E27FC236}">
              <a16:creationId xmlns:a16="http://schemas.microsoft.com/office/drawing/2014/main" id="{663AFD1F-3452-455C-B07D-25054C0AEA04}"/>
            </a:ext>
          </a:extLst>
        </xdr:cNvPr>
        <xdr:cNvPicPr>
          <a:picLocks noChangeAspect="1"/>
        </xdr:cNvPicPr>
      </xdr:nvPicPr>
      <xdr:blipFill rotWithShape="1">
        <a:blip xmlns:r="http://schemas.openxmlformats.org/officeDocument/2006/relationships" r:embed="rId1"/>
        <a:srcRect t="10360" b="21261"/>
        <a:stretch/>
      </xdr:blipFill>
      <xdr:spPr>
        <a:xfrm>
          <a:off x="158751" y="120650"/>
          <a:ext cx="1593850" cy="10957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257971</xdr:colOff>
      <xdr:row>1</xdr:row>
      <xdr:rowOff>69452</xdr:rowOff>
    </xdr:from>
    <xdr:to>
      <xdr:col>0</xdr:col>
      <xdr:colOff>1441379</xdr:colOff>
      <xdr:row>2</xdr:row>
      <xdr:rowOff>516335</xdr:rowOff>
    </xdr:to>
    <xdr:pic>
      <xdr:nvPicPr>
        <xdr:cNvPr id="3" name="Picture 2">
          <a:extLst>
            <a:ext uri="{FF2B5EF4-FFF2-40B4-BE49-F238E27FC236}">
              <a16:creationId xmlns:a16="http://schemas.microsoft.com/office/drawing/2014/main" id="{CC20E315-F9C0-4D05-B9C2-F0212BE99800}"/>
            </a:ext>
          </a:extLst>
        </xdr:cNvPr>
        <xdr:cNvPicPr>
          <a:picLocks noChangeAspect="1"/>
        </xdr:cNvPicPr>
      </xdr:nvPicPr>
      <xdr:blipFill rotWithShape="1">
        <a:blip xmlns:r="http://schemas.openxmlformats.org/officeDocument/2006/relationships" r:embed="rId1"/>
        <a:srcRect t="10360" b="21261"/>
        <a:stretch/>
      </xdr:blipFill>
      <xdr:spPr>
        <a:xfrm>
          <a:off x="257971" y="327421"/>
          <a:ext cx="1183408" cy="8135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FF25-45E2-4927-B3F6-F97967718965}">
  <dimension ref="A1:F23"/>
  <sheetViews>
    <sheetView topLeftCell="A12" workbookViewId="0">
      <selection activeCell="C24" sqref="C24"/>
    </sheetView>
  </sheetViews>
  <sheetFormatPr defaultRowHeight="14.5" x14ac:dyDescent="0.35"/>
  <cols>
    <col min="1" max="1" width="11.6328125" customWidth="1"/>
    <col min="2" max="2" width="44.81640625" bestFit="1" customWidth="1"/>
    <col min="3" max="3" width="9.453125" bestFit="1" customWidth="1"/>
    <col min="4" max="4" width="7.1796875" bestFit="1" customWidth="1"/>
    <col min="5" max="5" width="5.1796875" bestFit="1" customWidth="1"/>
  </cols>
  <sheetData>
    <row r="1" spans="1:6" ht="23.5" x14ac:dyDescent="0.55000000000000004">
      <c r="A1" s="31" t="s">
        <v>46</v>
      </c>
      <c r="B1" s="31"/>
      <c r="C1" s="31"/>
      <c r="D1" s="31"/>
      <c r="E1" s="31"/>
      <c r="F1" s="31"/>
    </row>
    <row r="2" spans="1:6" ht="17.5" thickBot="1" x14ac:dyDescent="0.4">
      <c r="A2" s="29" t="s">
        <v>15</v>
      </c>
      <c r="B2" s="29"/>
      <c r="C2" s="29"/>
      <c r="D2" s="29"/>
      <c r="E2" s="29"/>
      <c r="F2" s="29"/>
    </row>
    <row r="3" spans="1:6" ht="41" customHeight="1" thickTop="1" x14ac:dyDescent="0.35">
      <c r="A3" s="30" t="s">
        <v>47</v>
      </c>
      <c r="B3" s="30"/>
      <c r="C3" s="30"/>
      <c r="D3" s="30"/>
      <c r="E3" s="30"/>
      <c r="F3" s="30"/>
    </row>
    <row r="4" spans="1:6" ht="17.5" thickBot="1" x14ac:dyDescent="0.4">
      <c r="A4" s="29" t="s">
        <v>16</v>
      </c>
      <c r="B4" s="29"/>
      <c r="C4" s="29"/>
      <c r="D4" s="29"/>
      <c r="E4" s="29"/>
      <c r="F4" s="29"/>
    </row>
    <row r="5" spans="1:6" ht="99.5" customHeight="1" thickTop="1" x14ac:dyDescent="0.35">
      <c r="A5" s="30" t="s">
        <v>17</v>
      </c>
      <c r="B5" s="30"/>
      <c r="C5" s="30"/>
      <c r="D5" s="30"/>
      <c r="E5" s="30"/>
      <c r="F5" s="30"/>
    </row>
    <row r="6" spans="1:6" ht="17.5" thickBot="1" x14ac:dyDescent="0.4">
      <c r="A6" s="29" t="s">
        <v>43</v>
      </c>
      <c r="B6" s="29"/>
      <c r="C6" s="29"/>
      <c r="D6" s="29"/>
      <c r="E6" s="29"/>
      <c r="F6" s="29"/>
    </row>
    <row r="7" spans="1:6" ht="68.5" customHeight="1" thickTop="1" x14ac:dyDescent="0.35">
      <c r="A7" s="32" t="s">
        <v>18</v>
      </c>
      <c r="B7" s="32"/>
      <c r="C7" s="32"/>
      <c r="D7" s="32"/>
      <c r="E7" s="32"/>
      <c r="F7" s="32"/>
    </row>
    <row r="8" spans="1:6" ht="17.5" thickBot="1" x14ac:dyDescent="0.4">
      <c r="A8" s="29" t="s">
        <v>10</v>
      </c>
      <c r="B8" s="29"/>
      <c r="C8" s="29"/>
      <c r="D8" s="29"/>
      <c r="E8" s="29"/>
      <c r="F8" s="29"/>
    </row>
    <row r="9" spans="1:6" ht="47.5" customHeight="1" thickTop="1" x14ac:dyDescent="0.35">
      <c r="A9" s="30" t="s">
        <v>44</v>
      </c>
      <c r="B9" s="30"/>
      <c r="C9" s="30"/>
      <c r="D9" s="30"/>
      <c r="E9" s="30"/>
      <c r="F9" s="30"/>
    </row>
    <row r="10" spans="1:6" ht="17.5" thickBot="1" x14ac:dyDescent="0.4">
      <c r="A10" s="29" t="s">
        <v>12</v>
      </c>
      <c r="B10" s="29"/>
      <c r="C10" s="29"/>
      <c r="D10" s="29"/>
      <c r="E10" s="29"/>
      <c r="F10" s="29"/>
    </row>
    <row r="11" spans="1:6" ht="34.5" customHeight="1" thickTop="1" x14ac:dyDescent="0.35">
      <c r="A11" s="30" t="s">
        <v>11</v>
      </c>
      <c r="B11" s="30"/>
      <c r="C11" s="30"/>
      <c r="D11" s="30"/>
      <c r="E11" s="30"/>
      <c r="F11" s="30"/>
    </row>
    <row r="12" spans="1:6" ht="17.5" thickBot="1" x14ac:dyDescent="0.4">
      <c r="A12" s="29" t="s">
        <v>19</v>
      </c>
      <c r="B12" s="29"/>
      <c r="C12" s="29"/>
      <c r="D12" s="29"/>
      <c r="E12" s="29"/>
      <c r="F12" s="29"/>
    </row>
    <row r="13" spans="1:6" s="18" customFormat="1" ht="40" customHeight="1" thickTop="1" x14ac:dyDescent="0.35">
      <c r="A13" s="30" t="s">
        <v>20</v>
      </c>
      <c r="B13" s="30"/>
      <c r="C13" s="30"/>
      <c r="D13" s="30"/>
      <c r="E13" s="30"/>
      <c r="F13" s="30"/>
    </row>
    <row r="14" spans="1:6" ht="39" customHeight="1" x14ac:dyDescent="0.4">
      <c r="A14" s="34" t="s">
        <v>45</v>
      </c>
      <c r="B14" s="34"/>
      <c r="C14" s="34"/>
      <c r="D14" s="34"/>
      <c r="E14" s="34"/>
      <c r="F14" s="34"/>
    </row>
    <row r="15" spans="1:6" ht="16" x14ac:dyDescent="0.4">
      <c r="A15" s="17"/>
    </row>
    <row r="16" spans="1:6" ht="21" x14ac:dyDescent="0.5">
      <c r="A16" s="33" t="s">
        <v>21</v>
      </c>
      <c r="B16" s="33"/>
      <c r="C16" s="33"/>
      <c r="D16" s="33"/>
      <c r="E16" s="33"/>
      <c r="F16" s="33"/>
    </row>
    <row r="17" spans="2:5" x14ac:dyDescent="0.35">
      <c r="C17" t="s">
        <v>167</v>
      </c>
      <c r="D17" t="s">
        <v>0</v>
      </c>
      <c r="E17" t="s">
        <v>168</v>
      </c>
    </row>
    <row r="18" spans="2:5" x14ac:dyDescent="0.35">
      <c r="B18" t="s">
        <v>48</v>
      </c>
      <c r="C18" s="1">
        <v>10</v>
      </c>
      <c r="D18" s="1">
        <v>8</v>
      </c>
      <c r="E18" s="1">
        <v>6</v>
      </c>
    </row>
    <row r="19" spans="2:5" x14ac:dyDescent="0.35">
      <c r="B19" t="s">
        <v>49</v>
      </c>
      <c r="C19" s="1">
        <v>5</v>
      </c>
      <c r="D19" s="1">
        <v>3</v>
      </c>
      <c r="E19" s="1">
        <v>2</v>
      </c>
    </row>
    <row r="20" spans="2:5" x14ac:dyDescent="0.35">
      <c r="B20" t="s">
        <v>226</v>
      </c>
      <c r="C20" s="1">
        <v>5</v>
      </c>
      <c r="D20" s="1">
        <v>3</v>
      </c>
      <c r="E20" s="1">
        <v>2</v>
      </c>
    </row>
    <row r="21" spans="2:5" x14ac:dyDescent="0.35">
      <c r="B21" t="s">
        <v>228</v>
      </c>
      <c r="C21" s="1">
        <v>5</v>
      </c>
      <c r="D21" s="1">
        <v>3</v>
      </c>
      <c r="E21" s="1">
        <v>2</v>
      </c>
    </row>
    <row r="22" spans="2:5" x14ac:dyDescent="0.35">
      <c r="B22" t="s">
        <v>50</v>
      </c>
      <c r="C22" s="1">
        <v>5</v>
      </c>
      <c r="D22" s="1">
        <v>3</v>
      </c>
      <c r="E22" s="1">
        <v>2</v>
      </c>
    </row>
    <row r="23" spans="2:5" x14ac:dyDescent="0.35">
      <c r="B23" t="s">
        <v>51</v>
      </c>
    </row>
  </sheetData>
  <mergeCells count="15">
    <mergeCell ref="A16:F16"/>
    <mergeCell ref="A14:F14"/>
    <mergeCell ref="A8:F8"/>
    <mergeCell ref="A9:F9"/>
    <mergeCell ref="A10:F10"/>
    <mergeCell ref="A11:F11"/>
    <mergeCell ref="A4:F4"/>
    <mergeCell ref="A5:F5"/>
    <mergeCell ref="A1:F1"/>
    <mergeCell ref="A12:F12"/>
    <mergeCell ref="A13:F13"/>
    <mergeCell ref="A7:F7"/>
    <mergeCell ref="A6:F6"/>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71BC3-DCB2-4C28-ACAD-EBA8A1A8F3DD}">
  <dimension ref="B3:G13"/>
  <sheetViews>
    <sheetView workbookViewId="0">
      <selection activeCell="B7" sqref="B7"/>
    </sheetView>
  </sheetViews>
  <sheetFormatPr defaultColWidth="15.1796875" defaultRowHeight="14.5" x14ac:dyDescent="0.35"/>
  <sheetData>
    <row r="3" spans="2:7" ht="60" customHeight="1" x14ac:dyDescent="0.35">
      <c r="C3" s="2" t="s">
        <v>50</v>
      </c>
      <c r="D3" s="2" t="s">
        <v>48</v>
      </c>
      <c r="E3" s="2" t="s">
        <v>49</v>
      </c>
      <c r="F3" s="2" t="s">
        <v>226</v>
      </c>
      <c r="G3" s="2" t="s">
        <v>227</v>
      </c>
    </row>
    <row r="4" spans="2:7" x14ac:dyDescent="0.35">
      <c r="B4" s="19" t="s">
        <v>167</v>
      </c>
      <c r="C4" s="20">
        <v>5</v>
      </c>
      <c r="D4" s="20">
        <v>10</v>
      </c>
      <c r="E4" s="20">
        <v>5</v>
      </c>
      <c r="F4" s="20">
        <v>5</v>
      </c>
      <c r="G4" s="20">
        <v>5</v>
      </c>
    </row>
    <row r="5" spans="2:7" x14ac:dyDescent="0.35">
      <c r="B5" s="19" t="s">
        <v>0</v>
      </c>
      <c r="C5" s="11">
        <v>3</v>
      </c>
      <c r="D5" s="11">
        <v>8</v>
      </c>
      <c r="E5" s="11">
        <v>3</v>
      </c>
      <c r="F5" s="11">
        <v>3</v>
      </c>
      <c r="G5" s="11">
        <v>3</v>
      </c>
    </row>
    <row r="6" spans="2:7" x14ac:dyDescent="0.35">
      <c r="B6" s="19" t="s">
        <v>168</v>
      </c>
      <c r="C6" s="20">
        <v>2</v>
      </c>
      <c r="D6" s="20">
        <v>6</v>
      </c>
      <c r="E6" s="20">
        <v>2</v>
      </c>
      <c r="F6" s="20">
        <v>2</v>
      </c>
      <c r="G6" s="20">
        <v>2</v>
      </c>
    </row>
    <row r="11" spans="2:7" ht="14.5" customHeight="1" x14ac:dyDescent="0.35"/>
    <row r="12" spans="2:7" x14ac:dyDescent="0.35">
      <c r="B12" s="1"/>
      <c r="C12" s="1"/>
      <c r="D12" s="1"/>
      <c r="E12" s="1"/>
      <c r="F12" s="1"/>
      <c r="G12" s="1"/>
    </row>
    <row r="13" spans="2:7" x14ac:dyDescent="0.35">
      <c r="B13" s="1"/>
      <c r="C13" s="1"/>
      <c r="D13" s="1"/>
      <c r="E13" s="1"/>
      <c r="F13" s="1"/>
      <c r="G13" s="1"/>
    </row>
  </sheetData>
  <phoneticPr fontId="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9E10-2ABE-49BC-953E-E9F38B59836C}">
  <dimension ref="A1:W96"/>
  <sheetViews>
    <sheetView zoomScale="55" zoomScaleNormal="34" workbookViewId="0">
      <selection activeCell="W48" sqref="W48"/>
    </sheetView>
  </sheetViews>
  <sheetFormatPr defaultColWidth="5.1796875" defaultRowHeight="14.5" x14ac:dyDescent="0.35"/>
  <cols>
    <col min="1" max="1" width="13.81640625" bestFit="1" customWidth="1"/>
    <col min="2" max="2" width="28.36328125" bestFit="1" customWidth="1"/>
    <col min="3" max="3" width="10.1796875" customWidth="1"/>
    <col min="4" max="4" width="6.36328125" customWidth="1"/>
    <col min="5" max="5" width="10.1796875" customWidth="1"/>
    <col min="6" max="6" width="6.36328125" customWidth="1"/>
    <col min="7" max="7" width="10.1796875" bestFit="1" customWidth="1"/>
    <col min="8" max="8" width="6.36328125" bestFit="1" customWidth="1"/>
    <col min="9" max="9" width="10.1796875" bestFit="1" customWidth="1"/>
    <col min="10" max="10" width="6.36328125" bestFit="1" customWidth="1"/>
    <col min="11" max="11" width="10.1796875" bestFit="1" customWidth="1"/>
    <col min="12" max="12" width="6.36328125" bestFit="1" customWidth="1"/>
    <col min="13" max="13" width="10.1796875" customWidth="1"/>
    <col min="14" max="14" width="6.36328125" bestFit="1" customWidth="1"/>
    <col min="15" max="15" width="10.1796875" bestFit="1" customWidth="1"/>
    <col min="16" max="16" width="6.36328125" bestFit="1" customWidth="1"/>
    <col min="17" max="17" width="10.1796875" bestFit="1" customWidth="1"/>
    <col min="18" max="18" width="6.36328125" bestFit="1" customWidth="1"/>
    <col min="19" max="19" width="10.1796875" bestFit="1" customWidth="1"/>
    <col min="20" max="20" width="6.36328125" bestFit="1" customWidth="1"/>
    <col min="21" max="21" width="10.1796875" bestFit="1" customWidth="1"/>
    <col min="22" max="22" width="6.36328125" bestFit="1" customWidth="1"/>
    <col min="23" max="23" width="5.36328125" customWidth="1"/>
    <col min="24" max="24" width="5.1796875" customWidth="1"/>
  </cols>
  <sheetData>
    <row r="1" spans="1:23" ht="20" thickBot="1" x14ac:dyDescent="0.5">
      <c r="C1" s="26" t="s">
        <v>43</v>
      </c>
      <c r="D1" s="26"/>
      <c r="E1" s="26"/>
      <c r="F1" s="26"/>
      <c r="G1" s="26"/>
      <c r="H1" s="26"/>
      <c r="I1" s="26"/>
      <c r="J1" s="26"/>
      <c r="K1" s="26"/>
      <c r="L1" s="26"/>
      <c r="M1" s="26"/>
      <c r="N1" s="26"/>
      <c r="O1" s="26"/>
      <c r="P1" s="26"/>
      <c r="Q1" s="26"/>
      <c r="R1" s="26"/>
      <c r="S1" s="26"/>
      <c r="T1" s="26"/>
      <c r="U1" s="26"/>
      <c r="V1" s="26"/>
    </row>
    <row r="2" spans="1:23" ht="41.5" customHeight="1" thickTop="1" x14ac:dyDescent="0.35">
      <c r="C2" s="35" t="s">
        <v>9</v>
      </c>
      <c r="D2" s="36"/>
      <c r="E2" s="36"/>
      <c r="F2" s="36"/>
      <c r="G2" s="36"/>
      <c r="H2" s="36"/>
      <c r="I2" s="36"/>
      <c r="J2" s="36"/>
      <c r="K2" s="36"/>
      <c r="L2" s="36"/>
      <c r="M2" s="36"/>
      <c r="N2" s="36"/>
      <c r="O2" s="36"/>
      <c r="P2" s="36"/>
      <c r="Q2" s="36"/>
      <c r="R2" s="36"/>
      <c r="S2" s="36"/>
      <c r="T2" s="36"/>
      <c r="U2" s="36"/>
      <c r="V2" s="36"/>
    </row>
    <row r="3" spans="1:23" ht="29" customHeight="1" x14ac:dyDescent="0.35">
      <c r="C3" s="28" t="s">
        <v>50</v>
      </c>
      <c r="D3" s="28"/>
      <c r="E3" s="28"/>
      <c r="F3" s="28"/>
      <c r="G3" s="28" t="s">
        <v>48</v>
      </c>
      <c r="H3" s="28"/>
      <c r="I3" s="28"/>
      <c r="J3" s="28"/>
      <c r="K3" s="28" t="s">
        <v>49</v>
      </c>
      <c r="L3" s="28"/>
      <c r="M3" s="28"/>
      <c r="N3" s="28"/>
      <c r="O3" s="28" t="s">
        <v>226</v>
      </c>
      <c r="P3" s="28"/>
      <c r="Q3" s="28"/>
      <c r="R3" s="28"/>
      <c r="S3" s="28" t="s">
        <v>227</v>
      </c>
      <c r="T3" s="28"/>
      <c r="U3" s="28"/>
      <c r="V3" s="28"/>
    </row>
    <row r="4" spans="1:23" ht="60.5" customHeight="1" x14ac:dyDescent="0.35">
      <c r="C4" s="24" t="s">
        <v>6</v>
      </c>
      <c r="D4" s="24"/>
      <c r="E4" s="24" t="s">
        <v>4</v>
      </c>
      <c r="F4" s="24"/>
      <c r="G4" s="25" t="s">
        <v>6</v>
      </c>
      <c r="H4" s="25"/>
      <c r="I4" s="25" t="s">
        <v>4</v>
      </c>
      <c r="J4" s="25"/>
      <c r="K4" s="24" t="s">
        <v>6</v>
      </c>
      <c r="L4" s="24"/>
      <c r="M4" s="24" t="s">
        <v>4</v>
      </c>
      <c r="N4" s="24"/>
      <c r="O4" s="25" t="s">
        <v>6</v>
      </c>
      <c r="P4" s="25"/>
      <c r="Q4" s="25" t="s">
        <v>4</v>
      </c>
      <c r="R4" s="25"/>
      <c r="S4" s="24" t="s">
        <v>6</v>
      </c>
      <c r="T4" s="24"/>
      <c r="U4" s="24" t="s">
        <v>4</v>
      </c>
      <c r="V4" s="24"/>
    </row>
    <row r="5" spans="1:23" x14ac:dyDescent="0.35">
      <c r="A5" s="7" t="s">
        <v>1</v>
      </c>
      <c r="B5" s="7" t="s">
        <v>5</v>
      </c>
      <c r="C5" s="5" t="s">
        <v>2</v>
      </c>
      <c r="D5" s="5" t="s">
        <v>3</v>
      </c>
      <c r="E5" s="5" t="s">
        <v>2</v>
      </c>
      <c r="F5" s="5" t="s">
        <v>3</v>
      </c>
      <c r="G5" s="3" t="s">
        <v>2</v>
      </c>
      <c r="H5" s="3" t="s">
        <v>3</v>
      </c>
      <c r="I5" s="3" t="s">
        <v>2</v>
      </c>
      <c r="J5" s="3" t="s">
        <v>3</v>
      </c>
      <c r="K5" s="5" t="s">
        <v>2</v>
      </c>
      <c r="L5" s="5" t="s">
        <v>3</v>
      </c>
      <c r="M5" s="5" t="s">
        <v>2</v>
      </c>
      <c r="N5" s="5" t="s">
        <v>3</v>
      </c>
      <c r="O5" s="3" t="s">
        <v>2</v>
      </c>
      <c r="P5" s="3" t="s">
        <v>3</v>
      </c>
      <c r="Q5" s="3" t="s">
        <v>2</v>
      </c>
      <c r="R5" s="3" t="s">
        <v>3</v>
      </c>
      <c r="S5" s="5" t="s">
        <v>2</v>
      </c>
      <c r="T5" s="5" t="s">
        <v>3</v>
      </c>
      <c r="U5" s="5" t="s">
        <v>2</v>
      </c>
      <c r="V5" s="5" t="s">
        <v>3</v>
      </c>
      <c r="W5" s="9" t="s">
        <v>8</v>
      </c>
    </row>
    <row r="6" spans="1:23" x14ac:dyDescent="0.35">
      <c r="A6" s="8" t="s">
        <v>26</v>
      </c>
      <c r="B6" s="21" t="s">
        <v>83</v>
      </c>
      <c r="C6" s="6" t="s">
        <v>167</v>
      </c>
      <c r="D6" s="6">
        <f>_xlfn.IFNA(VLOOKUP(C6,'Scoring Matrix'!$B$3:$G$6,2,FALSE),0)</f>
        <v>5</v>
      </c>
      <c r="E6" s="6"/>
      <c r="F6" s="6">
        <f>_xlfn.IFNA(VLOOKUP(E6,'Scoring Matrix'!$B$3:$G$6,2,FALSE),0)</f>
        <v>0</v>
      </c>
      <c r="G6" s="4"/>
      <c r="H6" s="4">
        <f>_xlfn.IFNA(VLOOKUP(G6,'Scoring Matrix'!$B$3:$G$6,3,FALSE),0)</f>
        <v>0</v>
      </c>
      <c r="I6" s="4"/>
      <c r="J6" s="4">
        <f>_xlfn.IFNA(VLOOKUP(I6,'Scoring Matrix'!$B$3:$G$6,3,FALSE),0)</f>
        <v>0</v>
      </c>
      <c r="K6" s="6"/>
      <c r="L6" s="6">
        <f>_xlfn.IFNA(VLOOKUP(K6,'Scoring Matrix'!$B$3:$G$6,4,FALSE),0)</f>
        <v>0</v>
      </c>
      <c r="M6" s="6"/>
      <c r="N6" s="6">
        <f>_xlfn.IFNA(VLOOKUP(M6,'Scoring Matrix'!$B$3:$G$6,4,FALSE),0)</f>
        <v>0</v>
      </c>
      <c r="O6" s="4"/>
      <c r="P6" s="4">
        <f>_xlfn.IFNA(VLOOKUP(O6,'Scoring Matrix'!$B$3:$G$6,5,FALSE),0)</f>
        <v>0</v>
      </c>
      <c r="Q6" s="4"/>
      <c r="R6" s="4">
        <f>_xlfn.IFNA(VLOOKUP(Q6,'Scoring Matrix'!$B$3:$G$6,5,FALSE),0)</f>
        <v>0</v>
      </c>
      <c r="S6" s="6"/>
      <c r="T6" s="6">
        <f>_xlfn.IFNA(VLOOKUP(S6,'Scoring Matrix'!$B$3:$G$6,6,FALSE),0)</f>
        <v>0</v>
      </c>
      <c r="U6" s="6"/>
      <c r="V6" s="6">
        <f>_xlfn.IFNA(VLOOKUP(U6,'Scoring Matrix'!$B$3:$G$6,6,FALSE),0)</f>
        <v>0</v>
      </c>
      <c r="W6" s="8">
        <f t="shared" ref="W6:W37" si="0">SUM(D6,F6,H6,J6,T6,V6,,L6,N6,P6,R6)</f>
        <v>5</v>
      </c>
    </row>
    <row r="7" spans="1:23" x14ac:dyDescent="0.35">
      <c r="A7" s="8" t="s">
        <v>32</v>
      </c>
      <c r="B7" s="21" t="s">
        <v>93</v>
      </c>
      <c r="C7" s="6" t="s">
        <v>167</v>
      </c>
      <c r="D7" s="6">
        <f>_xlfn.IFNA(VLOOKUP(C7,'Scoring Matrix'!$B$3:$G$6,2,FALSE),0)</f>
        <v>5</v>
      </c>
      <c r="E7" s="6"/>
      <c r="F7" s="6">
        <f>_xlfn.IFNA(VLOOKUP(E7,'Scoring Matrix'!$B$3:$G$6,2,FALSE),0)</f>
        <v>0</v>
      </c>
      <c r="G7" s="4"/>
      <c r="H7" s="4">
        <f>_xlfn.IFNA(VLOOKUP(G7,'Scoring Matrix'!$B$3:$G$6,3,FALSE),0)</f>
        <v>0</v>
      </c>
      <c r="I7" s="4"/>
      <c r="J7" s="4">
        <f>_xlfn.IFNA(VLOOKUP(I7,'Scoring Matrix'!$B$3:$G$6,3,FALSE),0)</f>
        <v>0</v>
      </c>
      <c r="K7" s="6"/>
      <c r="L7" s="6">
        <f>_xlfn.IFNA(VLOOKUP(K7,'Scoring Matrix'!$B$3:$G$6,4,FALSE),0)</f>
        <v>0</v>
      </c>
      <c r="M7" s="6"/>
      <c r="N7" s="6">
        <f>_xlfn.IFNA(VLOOKUP(M7,'Scoring Matrix'!$B$3:$G$6,4,FALSE),0)</f>
        <v>0</v>
      </c>
      <c r="O7" s="4"/>
      <c r="P7" s="4">
        <f>_xlfn.IFNA(VLOOKUP(O7,'Scoring Matrix'!$B$3:$G$6,5,FALSE),0)</f>
        <v>0</v>
      </c>
      <c r="Q7" s="4"/>
      <c r="R7" s="4">
        <f>_xlfn.IFNA(VLOOKUP(Q7,'Scoring Matrix'!$B$3:$G$6,5,FALSE),0)</f>
        <v>0</v>
      </c>
      <c r="S7" s="6"/>
      <c r="T7" s="6">
        <f>_xlfn.IFNA(VLOOKUP(S7,'Scoring Matrix'!$B$3:$G$6,6,FALSE),0)</f>
        <v>0</v>
      </c>
      <c r="U7" s="6"/>
      <c r="V7" s="6">
        <f>_xlfn.IFNA(VLOOKUP(U7,'Scoring Matrix'!$B$3:$G$6,6,FALSE),0)</f>
        <v>0</v>
      </c>
      <c r="W7" s="8">
        <f t="shared" si="0"/>
        <v>5</v>
      </c>
    </row>
    <row r="8" spans="1:23" ht="14" customHeight="1" x14ac:dyDescent="0.35">
      <c r="A8" s="8" t="s">
        <v>141</v>
      </c>
      <c r="B8" s="21" t="s">
        <v>142</v>
      </c>
      <c r="C8" s="6"/>
      <c r="D8" s="6">
        <f>_xlfn.IFNA(VLOOKUP(C8,'Scoring Matrix'!$B$3:$G$6,2,FALSE),0)</f>
        <v>0</v>
      </c>
      <c r="E8" s="6"/>
      <c r="F8" s="6">
        <f>_xlfn.IFNA(VLOOKUP(E8,'Scoring Matrix'!$B$3:$G$6,2,FALSE),0)</f>
        <v>0</v>
      </c>
      <c r="G8" s="38" t="s">
        <v>167</v>
      </c>
      <c r="H8" s="4">
        <f>_xlfn.IFNA(VLOOKUP(G8,'Scoring Matrix'!$B$3:$G$6,3,FALSE),0)</f>
        <v>10</v>
      </c>
      <c r="I8" s="4"/>
      <c r="J8" s="4">
        <f>_xlfn.IFNA(VLOOKUP(I8,'Scoring Matrix'!$B$3:$G$6,3,FALSE),0)</f>
        <v>0</v>
      </c>
      <c r="K8" s="6"/>
      <c r="L8" s="6">
        <f>_xlfn.IFNA(VLOOKUP(K8,'Scoring Matrix'!$B$3:$G$6,4,FALSE),0)</f>
        <v>0</v>
      </c>
      <c r="M8" s="6"/>
      <c r="N8" s="6">
        <f>_xlfn.IFNA(VLOOKUP(M8,'Scoring Matrix'!$B$3:$G$6,4,FALSE),0)</f>
        <v>0</v>
      </c>
      <c r="O8" s="4"/>
      <c r="P8" s="4">
        <f>_xlfn.IFNA(VLOOKUP(O8,'Scoring Matrix'!$B$3:$G$6,5,FALSE),0)</f>
        <v>0</v>
      </c>
      <c r="Q8" s="4"/>
      <c r="R8" s="4">
        <f>_xlfn.IFNA(VLOOKUP(Q8,'Scoring Matrix'!$B$3:$G$6,5,FALSE),0)</f>
        <v>0</v>
      </c>
      <c r="S8" s="6"/>
      <c r="T8" s="6">
        <f>_xlfn.IFNA(VLOOKUP(S8,'Scoring Matrix'!$B$3:$G$6,6,FALSE),0)</f>
        <v>0</v>
      </c>
      <c r="U8" s="6"/>
      <c r="V8" s="6">
        <f>_xlfn.IFNA(VLOOKUP(U8,'Scoring Matrix'!$B$3:$G$6,6,FALSE),0)</f>
        <v>0</v>
      </c>
      <c r="W8" s="8">
        <f t="shared" si="0"/>
        <v>10</v>
      </c>
    </row>
    <row r="9" spans="1:23" x14ac:dyDescent="0.35">
      <c r="A9" s="8" t="s">
        <v>165</v>
      </c>
      <c r="B9" s="21" t="s">
        <v>166</v>
      </c>
      <c r="C9" s="6"/>
      <c r="D9" s="6">
        <f>_xlfn.IFNA(VLOOKUP(C9,'Scoring Matrix'!$B$3:$G$6,2,FALSE),0)</f>
        <v>0</v>
      </c>
      <c r="E9" s="6"/>
      <c r="F9" s="6">
        <f>_xlfn.IFNA(VLOOKUP(E9,'Scoring Matrix'!$B$3:$G$6,2,FALSE),0)</f>
        <v>0</v>
      </c>
      <c r="G9" s="4"/>
      <c r="H9" s="4">
        <f>_xlfn.IFNA(VLOOKUP(G9,'Scoring Matrix'!$B$3:$G$6,3,FALSE),0)</f>
        <v>0</v>
      </c>
      <c r="I9" s="4" t="s">
        <v>168</v>
      </c>
      <c r="J9" s="4">
        <f>_xlfn.IFNA(VLOOKUP(I9,'Scoring Matrix'!$B$3:$G$6,3,FALSE),0)</f>
        <v>6</v>
      </c>
      <c r="K9" s="6"/>
      <c r="L9" s="6">
        <f>_xlfn.IFNA(VLOOKUP(K9,'Scoring Matrix'!$B$3:$G$6,4,FALSE),0)</f>
        <v>0</v>
      </c>
      <c r="M9" s="6"/>
      <c r="N9" s="6">
        <f>_xlfn.IFNA(VLOOKUP(M9,'Scoring Matrix'!$B$3:$G$6,4,FALSE),0)</f>
        <v>0</v>
      </c>
      <c r="O9" s="4"/>
      <c r="P9" s="4">
        <f>_xlfn.IFNA(VLOOKUP(O9,'Scoring Matrix'!$B$3:$G$6,5,FALSE),0)</f>
        <v>0</v>
      </c>
      <c r="Q9" s="4"/>
      <c r="R9" s="4">
        <f>_xlfn.IFNA(VLOOKUP(Q9,'Scoring Matrix'!$B$3:$G$6,5,FALSE),0)</f>
        <v>0</v>
      </c>
      <c r="S9" s="6"/>
      <c r="T9" s="6">
        <f>_xlfn.IFNA(VLOOKUP(S9,'Scoring Matrix'!$B$3:$G$6,6,FALSE),0)</f>
        <v>0</v>
      </c>
      <c r="U9" s="6"/>
      <c r="V9" s="6">
        <f>_xlfn.IFNA(VLOOKUP(U9,'Scoring Matrix'!$B$3:$G$6,6,FALSE),0)</f>
        <v>0</v>
      </c>
      <c r="W9" s="8">
        <f t="shared" si="0"/>
        <v>6</v>
      </c>
    </row>
    <row r="10" spans="1:23" ht="14" customHeight="1" x14ac:dyDescent="0.35">
      <c r="A10" s="8" t="s">
        <v>143</v>
      </c>
      <c r="B10" s="21" t="s">
        <v>144</v>
      </c>
      <c r="C10" s="6"/>
      <c r="D10" s="6">
        <f>_xlfn.IFNA(VLOOKUP(C10,'Scoring Matrix'!$B$3:$G$6,2,FALSE),0)</f>
        <v>0</v>
      </c>
      <c r="E10" s="6"/>
      <c r="F10" s="6">
        <f>_xlfn.IFNA(VLOOKUP(E10,'Scoring Matrix'!$B$3:$G$6,2,FALSE),0)</f>
        <v>0</v>
      </c>
      <c r="G10" s="4" t="s">
        <v>0</v>
      </c>
      <c r="H10" s="4">
        <f>_xlfn.IFNA(VLOOKUP(G10,'Scoring Matrix'!$B$3:$G$6,3,FALSE),0)</f>
        <v>8</v>
      </c>
      <c r="I10" s="4"/>
      <c r="J10" s="4">
        <f>_xlfn.IFNA(VLOOKUP(I10,'Scoring Matrix'!$B$3:$G$6,3,FALSE),0)</f>
        <v>0</v>
      </c>
      <c r="K10" s="6"/>
      <c r="L10" s="6">
        <f>_xlfn.IFNA(VLOOKUP(K10,'Scoring Matrix'!$B$3:$G$6,4,FALSE),0)</f>
        <v>0</v>
      </c>
      <c r="M10" s="6"/>
      <c r="N10" s="6">
        <f>_xlfn.IFNA(VLOOKUP(M10,'Scoring Matrix'!$B$3:$G$6,4,FALSE),0)</f>
        <v>0</v>
      </c>
      <c r="O10" s="4"/>
      <c r="P10" s="4">
        <f>_xlfn.IFNA(VLOOKUP(O10,'Scoring Matrix'!$B$3:$G$6,5,FALSE),0)</f>
        <v>0</v>
      </c>
      <c r="Q10" s="4"/>
      <c r="R10" s="4">
        <f>_xlfn.IFNA(VLOOKUP(Q10,'Scoring Matrix'!$B$3:$G$6,5,FALSE),0)</f>
        <v>0</v>
      </c>
      <c r="S10" s="6"/>
      <c r="T10" s="6">
        <f>_xlfn.IFNA(VLOOKUP(S10,'Scoring Matrix'!$B$3:$G$6,6,FALSE),0)</f>
        <v>0</v>
      </c>
      <c r="U10" s="6"/>
      <c r="V10" s="6">
        <f>_xlfn.IFNA(VLOOKUP(U10,'Scoring Matrix'!$B$3:$G$6,6,FALSE),0)</f>
        <v>0</v>
      </c>
      <c r="W10" s="8">
        <f t="shared" si="0"/>
        <v>8</v>
      </c>
    </row>
    <row r="11" spans="1:23" x14ac:dyDescent="0.35">
      <c r="A11" s="8" t="s">
        <v>143</v>
      </c>
      <c r="B11" s="21" t="s">
        <v>146</v>
      </c>
      <c r="C11" s="6"/>
      <c r="D11" s="6">
        <f>_xlfn.IFNA(VLOOKUP(C11,'Scoring Matrix'!$B$3:$G$6,2,FALSE),0)</f>
        <v>0</v>
      </c>
      <c r="E11" s="6"/>
      <c r="F11" s="6">
        <f>_xlfn.IFNA(VLOOKUP(E11,'Scoring Matrix'!$B$3:$G$6,2,FALSE),0)</f>
        <v>0</v>
      </c>
      <c r="G11" s="4" t="s">
        <v>167</v>
      </c>
      <c r="H11" s="4">
        <f>_xlfn.IFNA(VLOOKUP(G11,'Scoring Matrix'!$B$3:$G$6,3,FALSE),0)</f>
        <v>10</v>
      </c>
      <c r="I11" s="4"/>
      <c r="J11" s="4">
        <f>_xlfn.IFNA(VLOOKUP(I11,'Scoring Matrix'!$B$3:$G$6,3,FALSE),0)</f>
        <v>0</v>
      </c>
      <c r="K11" s="6"/>
      <c r="L11" s="6">
        <f>_xlfn.IFNA(VLOOKUP(K11,'Scoring Matrix'!$B$3:$G$6,4,FALSE),0)</f>
        <v>0</v>
      </c>
      <c r="M11" s="6"/>
      <c r="N11" s="6">
        <f>_xlfn.IFNA(VLOOKUP(M11,'Scoring Matrix'!$B$3:$G$6,4,FALSE),0)</f>
        <v>0</v>
      </c>
      <c r="O11" s="4"/>
      <c r="P11" s="4">
        <f>_xlfn.IFNA(VLOOKUP(O11,'Scoring Matrix'!$B$3:$G$6,5,FALSE),0)</f>
        <v>0</v>
      </c>
      <c r="Q11" s="4"/>
      <c r="R11" s="4">
        <f>_xlfn.IFNA(VLOOKUP(Q11,'Scoring Matrix'!$B$3:$G$6,5,FALSE),0)</f>
        <v>0</v>
      </c>
      <c r="S11" s="6"/>
      <c r="T11" s="6">
        <f>_xlfn.IFNA(VLOOKUP(S11,'Scoring Matrix'!$B$3:$G$6,6,FALSE),0)</f>
        <v>0</v>
      </c>
      <c r="U11" s="6"/>
      <c r="V11" s="6">
        <f>_xlfn.IFNA(VLOOKUP(U11,'Scoring Matrix'!$B$3:$G$6,6,FALSE),0)</f>
        <v>0</v>
      </c>
      <c r="W11" s="8">
        <f t="shared" si="0"/>
        <v>10</v>
      </c>
    </row>
    <row r="12" spans="1:23" x14ac:dyDescent="0.35">
      <c r="A12" s="8" t="s">
        <v>73</v>
      </c>
      <c r="B12" s="8" t="s">
        <v>71</v>
      </c>
      <c r="C12" s="6" t="s">
        <v>0</v>
      </c>
      <c r="D12" s="6">
        <f>_xlfn.IFNA(VLOOKUP(C12,'Scoring Matrix'!$B$3:$G$6,2,FALSE),0)</f>
        <v>3</v>
      </c>
      <c r="E12" s="6"/>
      <c r="F12" s="6">
        <f>_xlfn.IFNA(VLOOKUP(E12,'Scoring Matrix'!$B$3:$G$6,2,FALSE),0)</f>
        <v>0</v>
      </c>
      <c r="G12" s="4"/>
      <c r="H12" s="4">
        <f>_xlfn.IFNA(VLOOKUP(G12,'Scoring Matrix'!$B$3:$G$6,3,FALSE),0)</f>
        <v>0</v>
      </c>
      <c r="I12" s="4"/>
      <c r="J12" s="4">
        <f>_xlfn.IFNA(VLOOKUP(I12,'Scoring Matrix'!$B$3:$G$6,3,FALSE),0)</f>
        <v>0</v>
      </c>
      <c r="K12" s="6"/>
      <c r="L12" s="6">
        <f>_xlfn.IFNA(VLOOKUP(K12,'Scoring Matrix'!$B$3:$G$6,4,FALSE),0)</f>
        <v>0</v>
      </c>
      <c r="M12" s="6"/>
      <c r="N12" s="6">
        <f>_xlfn.IFNA(VLOOKUP(M12,'Scoring Matrix'!$B$3:$G$6,4,FALSE),0)</f>
        <v>0</v>
      </c>
      <c r="O12" s="4"/>
      <c r="P12" s="4">
        <f>_xlfn.IFNA(VLOOKUP(O12,'Scoring Matrix'!$B$3:$G$6,5,FALSE),0)</f>
        <v>0</v>
      </c>
      <c r="Q12" s="4"/>
      <c r="R12" s="4">
        <f>_xlfn.IFNA(VLOOKUP(Q12,'Scoring Matrix'!$B$3:$G$6,5,FALSE),0)</f>
        <v>0</v>
      </c>
      <c r="S12" s="6"/>
      <c r="T12" s="6">
        <f>_xlfn.IFNA(VLOOKUP(S12,'Scoring Matrix'!$B$3:$G$6,6,FALSE),0)</f>
        <v>0</v>
      </c>
      <c r="U12" s="6"/>
      <c r="V12" s="6">
        <f>_xlfn.IFNA(VLOOKUP(U12,'Scoring Matrix'!$B$3:$G$6,6,FALSE),0)</f>
        <v>0</v>
      </c>
      <c r="W12" s="8">
        <f t="shared" si="0"/>
        <v>3</v>
      </c>
    </row>
    <row r="13" spans="1:23" x14ac:dyDescent="0.35">
      <c r="A13" s="8" t="s">
        <v>73</v>
      </c>
      <c r="B13" s="21" t="s">
        <v>85</v>
      </c>
      <c r="C13" s="6" t="s">
        <v>168</v>
      </c>
      <c r="D13" s="6">
        <f>_xlfn.IFNA(VLOOKUP(C13,'Scoring Matrix'!$B$3:$G$6,2,FALSE),0)</f>
        <v>2</v>
      </c>
      <c r="E13" s="6"/>
      <c r="F13" s="6">
        <f>_xlfn.IFNA(VLOOKUP(E13,'Scoring Matrix'!$B$3:$G$6,2,FALSE),0)</f>
        <v>0</v>
      </c>
      <c r="G13" s="4"/>
      <c r="H13" s="4">
        <f>_xlfn.IFNA(VLOOKUP(G13,'Scoring Matrix'!$B$3:$G$6,3,FALSE),0)</f>
        <v>0</v>
      </c>
      <c r="I13" s="4"/>
      <c r="J13" s="4">
        <f>_xlfn.IFNA(VLOOKUP(I13,'Scoring Matrix'!$B$3:$G$6,3,FALSE),0)</f>
        <v>0</v>
      </c>
      <c r="K13" s="6"/>
      <c r="L13" s="6">
        <f>_xlfn.IFNA(VLOOKUP(K13,'Scoring Matrix'!$B$3:$G$6,4,FALSE),0)</f>
        <v>0</v>
      </c>
      <c r="M13" s="6"/>
      <c r="N13" s="6">
        <f>_xlfn.IFNA(VLOOKUP(M13,'Scoring Matrix'!$B$3:$G$6,4,FALSE),0)</f>
        <v>0</v>
      </c>
      <c r="O13" s="4"/>
      <c r="P13" s="4">
        <f>_xlfn.IFNA(VLOOKUP(O13,'Scoring Matrix'!$B$3:$G$6,5,FALSE),0)</f>
        <v>0</v>
      </c>
      <c r="Q13" s="4"/>
      <c r="R13" s="4">
        <f>_xlfn.IFNA(VLOOKUP(Q13,'Scoring Matrix'!$B$3:$G$6,5,FALSE),0)</f>
        <v>0</v>
      </c>
      <c r="S13" s="6"/>
      <c r="T13" s="6">
        <f>_xlfn.IFNA(VLOOKUP(S13,'Scoring Matrix'!$B$3:$G$6,6,FALSE),0)</f>
        <v>0</v>
      </c>
      <c r="U13" s="6"/>
      <c r="V13" s="6">
        <f>_xlfn.IFNA(VLOOKUP(U13,'Scoring Matrix'!$B$3:$G$6,6,FALSE),0)</f>
        <v>0</v>
      </c>
      <c r="W13" s="8">
        <f t="shared" si="0"/>
        <v>2</v>
      </c>
    </row>
    <row r="14" spans="1:23" ht="13.5" customHeight="1" x14ac:dyDescent="0.35">
      <c r="A14" s="8" t="s">
        <v>89</v>
      </c>
      <c r="B14" s="21" t="s">
        <v>95</v>
      </c>
      <c r="C14" s="6" t="s">
        <v>168</v>
      </c>
      <c r="D14" s="6">
        <f>_xlfn.IFNA(VLOOKUP(C14,'Scoring Matrix'!$B$3:$G$6,2,FALSE),0)</f>
        <v>2</v>
      </c>
      <c r="E14" s="6"/>
      <c r="F14" s="6">
        <f>_xlfn.IFNA(VLOOKUP(E14,'Scoring Matrix'!$B$3:$G$6,2,FALSE),0)</f>
        <v>0</v>
      </c>
      <c r="G14" s="4"/>
      <c r="H14" s="4">
        <f>_xlfn.IFNA(VLOOKUP(G14,'Scoring Matrix'!$B$3:$G$6,3,FALSE),0)</f>
        <v>0</v>
      </c>
      <c r="I14" s="4"/>
      <c r="J14" s="4">
        <f>_xlfn.IFNA(VLOOKUP(I14,'Scoring Matrix'!$B$3:$G$6,3,FALSE),0)</f>
        <v>0</v>
      </c>
      <c r="K14" s="6"/>
      <c r="L14" s="6">
        <f>_xlfn.IFNA(VLOOKUP(K14,'Scoring Matrix'!$B$3:$G$6,4,FALSE),0)</f>
        <v>0</v>
      </c>
      <c r="M14" s="6"/>
      <c r="N14" s="6">
        <f>_xlfn.IFNA(VLOOKUP(M14,'Scoring Matrix'!$B$3:$G$6,4,FALSE),0)</f>
        <v>0</v>
      </c>
      <c r="O14" s="4"/>
      <c r="P14" s="4">
        <f>_xlfn.IFNA(VLOOKUP(O14,'Scoring Matrix'!$B$3:$G$6,5,FALSE),0)</f>
        <v>0</v>
      </c>
      <c r="Q14" s="4"/>
      <c r="R14" s="4">
        <f>_xlfn.IFNA(VLOOKUP(Q14,'Scoring Matrix'!$B$3:$G$6,5,FALSE),0)</f>
        <v>0</v>
      </c>
      <c r="S14" s="6"/>
      <c r="T14" s="6">
        <f>_xlfn.IFNA(VLOOKUP(S14,'Scoring Matrix'!$B$3:$G$6,6,FALSE),0)</f>
        <v>0</v>
      </c>
      <c r="U14" s="6"/>
      <c r="V14" s="6">
        <f>_xlfn.IFNA(VLOOKUP(U14,'Scoring Matrix'!$B$3:$G$6,6,FALSE),0)</f>
        <v>0</v>
      </c>
      <c r="W14" s="8">
        <f t="shared" si="0"/>
        <v>2</v>
      </c>
    </row>
    <row r="15" spans="1:23" ht="13.5" customHeight="1" x14ac:dyDescent="0.35">
      <c r="A15" s="8" t="s">
        <v>54</v>
      </c>
      <c r="B15" s="8" t="s">
        <v>57</v>
      </c>
      <c r="C15" s="6" t="s">
        <v>0</v>
      </c>
      <c r="D15" s="6">
        <f>_xlfn.IFNA(VLOOKUP(C15,'Scoring Matrix'!$B$3:$G$6,2,FALSE),0)</f>
        <v>3</v>
      </c>
      <c r="E15" s="6"/>
      <c r="F15" s="6">
        <f>_xlfn.IFNA(VLOOKUP(E15,'Scoring Matrix'!$B$3:$G$6,2,FALSE),0)</f>
        <v>0</v>
      </c>
      <c r="G15" s="4"/>
      <c r="H15" s="4">
        <f>_xlfn.IFNA(VLOOKUP(G15,'Scoring Matrix'!$B$3:$G$6,3,FALSE),0)</f>
        <v>0</v>
      </c>
      <c r="I15" s="4"/>
      <c r="J15" s="4">
        <f>_xlfn.IFNA(VLOOKUP(I15,'Scoring Matrix'!$B$3:$G$6,3,FALSE),0)</f>
        <v>0</v>
      </c>
      <c r="K15" s="6"/>
      <c r="L15" s="6">
        <f>_xlfn.IFNA(VLOOKUP(K15,'Scoring Matrix'!$B$3:$G$6,4,FALSE),0)</f>
        <v>0</v>
      </c>
      <c r="M15" s="6"/>
      <c r="N15" s="6">
        <f>_xlfn.IFNA(VLOOKUP(M15,'Scoring Matrix'!$B$3:$G$6,4,FALSE),0)</f>
        <v>0</v>
      </c>
      <c r="O15" s="4"/>
      <c r="P15" s="4">
        <f>_xlfn.IFNA(VLOOKUP(O15,'Scoring Matrix'!$B$3:$G$6,5,FALSE),0)</f>
        <v>0</v>
      </c>
      <c r="Q15" s="4"/>
      <c r="R15" s="4">
        <f>_xlfn.IFNA(VLOOKUP(Q15,'Scoring Matrix'!$B$3:$G$6,5,FALSE),0)</f>
        <v>0</v>
      </c>
      <c r="S15" s="6"/>
      <c r="T15" s="6">
        <f>_xlfn.IFNA(VLOOKUP(S15,'Scoring Matrix'!$B$3:$G$6,6,FALSE),0)</f>
        <v>0</v>
      </c>
      <c r="U15" s="6"/>
      <c r="V15" s="6">
        <f>_xlfn.IFNA(VLOOKUP(U15,'Scoring Matrix'!$B$3:$G$6,6,FALSE),0)</f>
        <v>0</v>
      </c>
      <c r="W15" s="8">
        <f t="shared" si="0"/>
        <v>3</v>
      </c>
    </row>
    <row r="16" spans="1:23" x14ac:dyDescent="0.35">
      <c r="A16" s="8" t="s">
        <v>59</v>
      </c>
      <c r="B16" s="21" t="s">
        <v>60</v>
      </c>
      <c r="C16" s="6" t="s">
        <v>167</v>
      </c>
      <c r="D16" s="6">
        <f>_xlfn.IFNA(VLOOKUP(C16,'Scoring Matrix'!$B$3:$G$6,2,FALSE),0)</f>
        <v>5</v>
      </c>
      <c r="E16" s="6"/>
      <c r="F16" s="6">
        <f>_xlfn.IFNA(VLOOKUP(E16,'Scoring Matrix'!$B$3:$G$6,2,FALSE),0)</f>
        <v>0</v>
      </c>
      <c r="G16" s="4" t="s">
        <v>167</v>
      </c>
      <c r="H16" s="4">
        <f>_xlfn.IFNA(VLOOKUP(G16,'Scoring Matrix'!$B$3:$G$6,3,FALSE),0)</f>
        <v>10</v>
      </c>
      <c r="I16" s="4" t="s">
        <v>167</v>
      </c>
      <c r="J16" s="4">
        <f>_xlfn.IFNA(VLOOKUP(I16,'Scoring Matrix'!$B$3:$G$6,3,FALSE),0)</f>
        <v>10</v>
      </c>
      <c r="K16" s="6"/>
      <c r="L16" s="6">
        <f>_xlfn.IFNA(VLOOKUP(K16,'Scoring Matrix'!$B$3:$G$6,4,FALSE),0)</f>
        <v>0</v>
      </c>
      <c r="M16" s="6"/>
      <c r="N16" s="6">
        <f>_xlfn.IFNA(VLOOKUP(M16,'Scoring Matrix'!$B$3:$G$6,4,FALSE),0)</f>
        <v>0</v>
      </c>
      <c r="O16" s="4"/>
      <c r="P16" s="4">
        <f>_xlfn.IFNA(VLOOKUP(O16,'Scoring Matrix'!$B$3:$G$6,5,FALSE),0)</f>
        <v>0</v>
      </c>
      <c r="Q16" s="4"/>
      <c r="R16" s="4">
        <f>_xlfn.IFNA(VLOOKUP(Q16,'Scoring Matrix'!$B$3:$G$6,5,FALSE),0)</f>
        <v>0</v>
      </c>
      <c r="S16" s="6"/>
      <c r="T16" s="6">
        <f>_xlfn.IFNA(VLOOKUP(S16,'Scoring Matrix'!$B$3:$G$6,6,FALSE),0)</f>
        <v>0</v>
      </c>
      <c r="U16" s="6"/>
      <c r="V16" s="6">
        <f>_xlfn.IFNA(VLOOKUP(U16,'Scoring Matrix'!$B$3:$G$6,6,FALSE),0)</f>
        <v>0</v>
      </c>
      <c r="W16" s="8">
        <f t="shared" si="0"/>
        <v>25</v>
      </c>
    </row>
    <row r="17" spans="1:23" x14ac:dyDescent="0.35">
      <c r="A17" s="8" t="s">
        <v>91</v>
      </c>
      <c r="B17" s="21" t="s">
        <v>103</v>
      </c>
      <c r="C17" s="6" t="s">
        <v>0</v>
      </c>
      <c r="D17" s="6">
        <f>_xlfn.IFNA(VLOOKUP(C17,'Scoring Matrix'!$B$3:$G$6,2,FALSE),0)</f>
        <v>3</v>
      </c>
      <c r="E17" s="6"/>
      <c r="F17" s="6">
        <f>_xlfn.IFNA(VLOOKUP(E17,'Scoring Matrix'!$B$3:$G$6,2,FALSE),0)</f>
        <v>0</v>
      </c>
      <c r="G17" s="4"/>
      <c r="H17" s="4">
        <f>_xlfn.IFNA(VLOOKUP(G17,'Scoring Matrix'!$B$3:$G$6,3,FALSE),0)</f>
        <v>0</v>
      </c>
      <c r="I17" s="4"/>
      <c r="J17" s="4">
        <f>_xlfn.IFNA(VLOOKUP(I17,'Scoring Matrix'!$B$3:$G$6,3,FALSE),0)</f>
        <v>0</v>
      </c>
      <c r="K17" s="6"/>
      <c r="L17" s="6">
        <f>_xlfn.IFNA(VLOOKUP(K17,'Scoring Matrix'!$B$3:$G$6,4,FALSE),0)</f>
        <v>0</v>
      </c>
      <c r="M17" s="6"/>
      <c r="N17" s="6">
        <f>_xlfn.IFNA(VLOOKUP(M17,'Scoring Matrix'!$B$3:$G$6,4,FALSE),0)</f>
        <v>0</v>
      </c>
      <c r="O17" s="4"/>
      <c r="P17" s="4">
        <f>_xlfn.IFNA(VLOOKUP(O17,'Scoring Matrix'!$B$3:$G$6,5,FALSE),0)</f>
        <v>0</v>
      </c>
      <c r="Q17" s="4"/>
      <c r="R17" s="4">
        <f>_xlfn.IFNA(VLOOKUP(Q17,'Scoring Matrix'!$B$3:$G$6,5,FALSE),0)</f>
        <v>0</v>
      </c>
      <c r="S17" s="6"/>
      <c r="T17" s="6">
        <f>_xlfn.IFNA(VLOOKUP(S17,'Scoring Matrix'!$B$3:$G$6,6,FALSE),0)</f>
        <v>0</v>
      </c>
      <c r="U17" s="6"/>
      <c r="V17" s="6">
        <f>_xlfn.IFNA(VLOOKUP(U17,'Scoring Matrix'!$B$3:$G$6,6,FALSE),0)</f>
        <v>0</v>
      </c>
      <c r="W17" s="8">
        <f t="shared" si="0"/>
        <v>3</v>
      </c>
    </row>
    <row r="18" spans="1:23" x14ac:dyDescent="0.35">
      <c r="A18" s="8" t="s">
        <v>74</v>
      </c>
      <c r="B18" s="8" t="s">
        <v>72</v>
      </c>
      <c r="C18" s="6" t="s">
        <v>168</v>
      </c>
      <c r="D18" s="6">
        <f>_xlfn.IFNA(VLOOKUP(C18,'Scoring Matrix'!$B$3:$G$6,2,FALSE),0)</f>
        <v>2</v>
      </c>
      <c r="E18" s="6"/>
      <c r="F18" s="6">
        <f>_xlfn.IFNA(VLOOKUP(E18,'Scoring Matrix'!$B$3:$G$6,2,FALSE),0)</f>
        <v>0</v>
      </c>
      <c r="G18" s="4"/>
      <c r="H18" s="4">
        <f>_xlfn.IFNA(VLOOKUP(G18,'Scoring Matrix'!$B$3:$G$6,3,FALSE),0)</f>
        <v>0</v>
      </c>
      <c r="I18" s="4"/>
      <c r="J18" s="4">
        <f>_xlfn.IFNA(VLOOKUP(I18,'Scoring Matrix'!$B$3:$G$6,3,FALSE),0)</f>
        <v>0</v>
      </c>
      <c r="K18" s="6"/>
      <c r="L18" s="6">
        <f>_xlfn.IFNA(VLOOKUP(K18,'Scoring Matrix'!$B$3:$G$6,4,FALSE),0)</f>
        <v>0</v>
      </c>
      <c r="M18" s="6"/>
      <c r="N18" s="6">
        <f>_xlfn.IFNA(VLOOKUP(M18,'Scoring Matrix'!$B$3:$G$6,4,FALSE),0)</f>
        <v>0</v>
      </c>
      <c r="O18" s="4"/>
      <c r="P18" s="4">
        <f>_xlfn.IFNA(VLOOKUP(O18,'Scoring Matrix'!$B$3:$G$6,5,FALSE),0)</f>
        <v>0</v>
      </c>
      <c r="Q18" s="4"/>
      <c r="R18" s="4">
        <f>_xlfn.IFNA(VLOOKUP(Q18,'Scoring Matrix'!$B$3:$G$6,5,FALSE),0)</f>
        <v>0</v>
      </c>
      <c r="S18" s="6"/>
      <c r="T18" s="6">
        <f>_xlfn.IFNA(VLOOKUP(S18,'Scoring Matrix'!$B$3:$G$6,6,FALSE),0)</f>
        <v>0</v>
      </c>
      <c r="U18" s="6"/>
      <c r="V18" s="6">
        <f>_xlfn.IFNA(VLOOKUP(U18,'Scoring Matrix'!$B$3:$G$6,6,FALSE),0)</f>
        <v>0</v>
      </c>
      <c r="W18" s="8">
        <f t="shared" si="0"/>
        <v>2</v>
      </c>
    </row>
    <row r="19" spans="1:23" x14ac:dyDescent="0.35">
      <c r="A19" s="8" t="s">
        <v>108</v>
      </c>
      <c r="B19" s="21" t="s">
        <v>105</v>
      </c>
      <c r="C19" s="6"/>
      <c r="D19" s="6">
        <f>_xlfn.IFNA(VLOOKUP(C19,'Scoring Matrix'!$B$3:$G$6,2,FALSE),0)</f>
        <v>0</v>
      </c>
      <c r="E19" s="6" t="s">
        <v>168</v>
      </c>
      <c r="F19" s="6">
        <f>_xlfn.IFNA(VLOOKUP(E19,'Scoring Matrix'!$B$3:$G$6,2,FALSE),0)</f>
        <v>2</v>
      </c>
      <c r="G19" s="4" t="s">
        <v>0</v>
      </c>
      <c r="H19" s="4">
        <f>_xlfn.IFNA(VLOOKUP(G19,'Scoring Matrix'!$B$3:$G$6,3,FALSE),0)</f>
        <v>8</v>
      </c>
      <c r="I19" s="4"/>
      <c r="J19" s="4">
        <f>_xlfn.IFNA(VLOOKUP(I19,'Scoring Matrix'!$B$3:$G$6,3,FALSE),0)</f>
        <v>0</v>
      </c>
      <c r="K19" s="6"/>
      <c r="L19" s="6">
        <f>_xlfn.IFNA(VLOOKUP(K19,'Scoring Matrix'!$B$3:$G$6,4,FALSE),0)</f>
        <v>0</v>
      </c>
      <c r="M19" s="6"/>
      <c r="N19" s="6">
        <f>_xlfn.IFNA(VLOOKUP(M19,'Scoring Matrix'!$B$3:$G$6,4,FALSE),0)</f>
        <v>0</v>
      </c>
      <c r="O19" s="4"/>
      <c r="P19" s="4">
        <f>_xlfn.IFNA(VLOOKUP(O19,'Scoring Matrix'!$B$3:$G$6,5,FALSE),0)</f>
        <v>0</v>
      </c>
      <c r="Q19" s="4"/>
      <c r="R19" s="4">
        <f>_xlfn.IFNA(VLOOKUP(Q19,'Scoring Matrix'!$B$3:$G$6,5,FALSE),0)</f>
        <v>0</v>
      </c>
      <c r="S19" s="6"/>
      <c r="T19" s="6">
        <f>_xlfn.IFNA(VLOOKUP(S19,'Scoring Matrix'!$B$3:$G$6,6,FALSE),0)</f>
        <v>0</v>
      </c>
      <c r="U19" s="6"/>
      <c r="V19" s="6">
        <f>_xlfn.IFNA(VLOOKUP(U19,'Scoring Matrix'!$B$3:$G$6,6,FALSE),0)</f>
        <v>0</v>
      </c>
      <c r="W19" s="8">
        <f t="shared" si="0"/>
        <v>10</v>
      </c>
    </row>
    <row r="20" spans="1:23" x14ac:dyDescent="0.35">
      <c r="A20" s="8" t="s">
        <v>27</v>
      </c>
      <c r="B20" s="21" t="s">
        <v>61</v>
      </c>
      <c r="C20" s="6" t="s">
        <v>0</v>
      </c>
      <c r="D20" s="6">
        <f>_xlfn.IFNA(VLOOKUP(C20,'Scoring Matrix'!$B$3:$G$6,2,FALSE),0)</f>
        <v>3</v>
      </c>
      <c r="E20" s="6" t="s">
        <v>0</v>
      </c>
      <c r="F20" s="6">
        <f>_xlfn.IFNA(VLOOKUP(E20,'Scoring Matrix'!$B$3:$G$6,2,FALSE),0)</f>
        <v>3</v>
      </c>
      <c r="G20" s="4"/>
      <c r="H20" s="4">
        <f>_xlfn.IFNA(VLOOKUP(G20,'Scoring Matrix'!$B$3:$G$6,3,FALSE),0)</f>
        <v>0</v>
      </c>
      <c r="I20" s="4"/>
      <c r="J20" s="4">
        <f>_xlfn.IFNA(VLOOKUP(I20,'Scoring Matrix'!$B$3:$G$6,3,FALSE),0)</f>
        <v>0</v>
      </c>
      <c r="K20" s="6"/>
      <c r="L20" s="6">
        <f>_xlfn.IFNA(VLOOKUP(K20,'Scoring Matrix'!$B$3:$G$6,4,FALSE),0)</f>
        <v>0</v>
      </c>
      <c r="M20" s="6"/>
      <c r="N20" s="6">
        <f>_xlfn.IFNA(VLOOKUP(M20,'Scoring Matrix'!$B$3:$G$6,4,FALSE),0)</f>
        <v>0</v>
      </c>
      <c r="O20" s="4"/>
      <c r="P20" s="4">
        <f>_xlfn.IFNA(VLOOKUP(O20,'Scoring Matrix'!$B$3:$G$6,5,FALSE),0)</f>
        <v>0</v>
      </c>
      <c r="Q20" s="4"/>
      <c r="R20" s="4">
        <f>_xlfn.IFNA(VLOOKUP(Q20,'Scoring Matrix'!$B$3:$G$6,5,FALSE),0)</f>
        <v>0</v>
      </c>
      <c r="S20" s="6"/>
      <c r="T20" s="6">
        <f>_xlfn.IFNA(VLOOKUP(S20,'Scoring Matrix'!$B$3:$G$6,6,FALSE),0)</f>
        <v>0</v>
      </c>
      <c r="U20" s="6"/>
      <c r="V20" s="6">
        <f>_xlfn.IFNA(VLOOKUP(U20,'Scoring Matrix'!$B$3:$G$6,6,FALSE),0)</f>
        <v>0</v>
      </c>
      <c r="W20" s="8">
        <f t="shared" si="0"/>
        <v>6</v>
      </c>
    </row>
    <row r="21" spans="1:23" ht="15" customHeight="1" x14ac:dyDescent="0.35">
      <c r="A21" s="8" t="s">
        <v>27</v>
      </c>
      <c r="B21" s="21" t="s">
        <v>70</v>
      </c>
      <c r="C21" s="6" t="s">
        <v>167</v>
      </c>
      <c r="D21" s="6">
        <f>_xlfn.IFNA(VLOOKUP(C21,'Scoring Matrix'!$B$3:$G$6,2,FALSE),0)</f>
        <v>5</v>
      </c>
      <c r="E21" s="6" t="s">
        <v>0</v>
      </c>
      <c r="F21" s="6">
        <f>_xlfn.IFNA(VLOOKUP(E21,'Scoring Matrix'!$B$3:$G$6,2,FALSE),0)</f>
        <v>3</v>
      </c>
      <c r="G21" s="4"/>
      <c r="H21" s="4">
        <f>_xlfn.IFNA(VLOOKUP(G21,'Scoring Matrix'!$B$3:$G$6,3,FALSE),0)</f>
        <v>0</v>
      </c>
      <c r="I21" s="4"/>
      <c r="J21" s="4">
        <f>_xlfn.IFNA(VLOOKUP(I21,'Scoring Matrix'!$B$3:$G$6,3,FALSE),0)</f>
        <v>0</v>
      </c>
      <c r="K21" s="6"/>
      <c r="L21" s="6">
        <f>_xlfn.IFNA(VLOOKUP(K21,'Scoring Matrix'!$B$3:$G$6,4,FALSE),0)</f>
        <v>0</v>
      </c>
      <c r="M21" s="6"/>
      <c r="N21" s="6">
        <f>_xlfn.IFNA(VLOOKUP(M21,'Scoring Matrix'!$B$3:$G$6,4,FALSE),0)</f>
        <v>0</v>
      </c>
      <c r="O21" s="4"/>
      <c r="P21" s="4">
        <f>_xlfn.IFNA(VLOOKUP(O21,'Scoring Matrix'!$B$3:$G$6,5,FALSE),0)</f>
        <v>0</v>
      </c>
      <c r="Q21" s="4"/>
      <c r="R21" s="4">
        <f>_xlfn.IFNA(VLOOKUP(Q21,'Scoring Matrix'!$B$3:$G$6,5,FALSE),0)</f>
        <v>0</v>
      </c>
      <c r="S21" s="6"/>
      <c r="T21" s="6">
        <f>_xlfn.IFNA(VLOOKUP(S21,'Scoring Matrix'!$B$3:$G$6,6,FALSE),0)</f>
        <v>0</v>
      </c>
      <c r="U21" s="6"/>
      <c r="V21" s="6">
        <f>_xlfn.IFNA(VLOOKUP(U21,'Scoring Matrix'!$B$3:$G$6,6,FALSE),0)</f>
        <v>0</v>
      </c>
      <c r="W21" s="8">
        <f t="shared" si="0"/>
        <v>8</v>
      </c>
    </row>
    <row r="22" spans="1:23" x14ac:dyDescent="0.35">
      <c r="A22" s="8" t="s">
        <v>35</v>
      </c>
      <c r="B22" s="21" t="s">
        <v>80</v>
      </c>
      <c r="C22" s="6" t="s">
        <v>168</v>
      </c>
      <c r="D22" s="6">
        <f>_xlfn.IFNA(VLOOKUP(C22,'Scoring Matrix'!$B$3:$G$6,2,FALSE),0)</f>
        <v>2</v>
      </c>
      <c r="E22" s="6" t="s">
        <v>168</v>
      </c>
      <c r="F22" s="6">
        <f>_xlfn.IFNA(VLOOKUP(E22,'Scoring Matrix'!$B$3:$G$6,2,FALSE),0)</f>
        <v>2</v>
      </c>
      <c r="G22" s="4"/>
      <c r="H22" s="4">
        <f>_xlfn.IFNA(VLOOKUP(G22,'Scoring Matrix'!$B$3:$G$6,3,FALSE),0)</f>
        <v>0</v>
      </c>
      <c r="I22" s="4"/>
      <c r="J22" s="4">
        <f>_xlfn.IFNA(VLOOKUP(I22,'Scoring Matrix'!$B$3:$G$6,3,FALSE),0)</f>
        <v>0</v>
      </c>
      <c r="K22" s="6"/>
      <c r="L22" s="6">
        <f>_xlfn.IFNA(VLOOKUP(K22,'Scoring Matrix'!$B$3:$G$6,4,FALSE),0)</f>
        <v>0</v>
      </c>
      <c r="M22" s="6"/>
      <c r="N22" s="6">
        <f>_xlfn.IFNA(VLOOKUP(M22,'Scoring Matrix'!$B$3:$G$6,4,FALSE),0)</f>
        <v>0</v>
      </c>
      <c r="O22" s="4"/>
      <c r="P22" s="4">
        <f>_xlfn.IFNA(VLOOKUP(O22,'Scoring Matrix'!$B$3:$G$6,5,FALSE),0)</f>
        <v>0</v>
      </c>
      <c r="Q22" s="4"/>
      <c r="R22" s="4">
        <f>_xlfn.IFNA(VLOOKUP(Q22,'Scoring Matrix'!$B$3:$G$6,5,FALSE),0)</f>
        <v>0</v>
      </c>
      <c r="S22" s="6"/>
      <c r="T22" s="6">
        <f>_xlfn.IFNA(VLOOKUP(S22,'Scoring Matrix'!$B$3:$G$6,6,FALSE),0)</f>
        <v>0</v>
      </c>
      <c r="U22" s="6"/>
      <c r="V22" s="6">
        <f>_xlfn.IFNA(VLOOKUP(U22,'Scoring Matrix'!$B$3:$G$6,6,FALSE),0)</f>
        <v>0</v>
      </c>
      <c r="W22" s="8">
        <f t="shared" si="0"/>
        <v>4</v>
      </c>
    </row>
    <row r="23" spans="1:23" x14ac:dyDescent="0.35">
      <c r="A23" s="8" t="s">
        <v>37</v>
      </c>
      <c r="B23" s="21" t="s">
        <v>86</v>
      </c>
      <c r="C23" s="6"/>
      <c r="D23" s="6">
        <f>_xlfn.IFNA(VLOOKUP(C23,'Scoring Matrix'!$B$3:$G$6,2,FALSE),0)</f>
        <v>0</v>
      </c>
      <c r="E23" s="6" t="s">
        <v>0</v>
      </c>
      <c r="F23" s="6">
        <f>_xlfn.IFNA(VLOOKUP(E23,'Scoring Matrix'!$B$3:$G$6,2,FALSE),0)</f>
        <v>3</v>
      </c>
      <c r="G23" s="4"/>
      <c r="H23" s="4">
        <f>_xlfn.IFNA(VLOOKUP(G23,'Scoring Matrix'!$B$3:$G$6,3,FALSE),0)</f>
        <v>0</v>
      </c>
      <c r="I23" s="4" t="s">
        <v>0</v>
      </c>
      <c r="J23" s="4">
        <f>_xlfn.IFNA(VLOOKUP(I23,'Scoring Matrix'!$B$3:$G$6,3,FALSE),0)</f>
        <v>8</v>
      </c>
      <c r="K23" s="6"/>
      <c r="L23" s="6">
        <f>_xlfn.IFNA(VLOOKUP(K23,'Scoring Matrix'!$B$3:$G$6,4,FALSE),0)</f>
        <v>0</v>
      </c>
      <c r="M23" s="6"/>
      <c r="N23" s="6">
        <f>_xlfn.IFNA(VLOOKUP(M23,'Scoring Matrix'!$B$3:$G$6,4,FALSE),0)</f>
        <v>0</v>
      </c>
      <c r="O23" s="4"/>
      <c r="P23" s="4">
        <f>_xlfn.IFNA(VLOOKUP(O23,'Scoring Matrix'!$B$3:$G$6,5,FALSE),0)</f>
        <v>0</v>
      </c>
      <c r="Q23" s="4"/>
      <c r="R23" s="4">
        <f>_xlfn.IFNA(VLOOKUP(Q23,'Scoring Matrix'!$B$3:$G$6,5,FALSE),0)</f>
        <v>0</v>
      </c>
      <c r="S23" s="6"/>
      <c r="T23" s="6">
        <f>_xlfn.IFNA(VLOOKUP(S23,'Scoring Matrix'!$B$3:$G$6,6,FALSE),0)</f>
        <v>0</v>
      </c>
      <c r="U23" s="6"/>
      <c r="V23" s="6">
        <f>_xlfn.IFNA(VLOOKUP(U23,'Scoring Matrix'!$B$3:$G$6,6,FALSE),0)</f>
        <v>0</v>
      </c>
      <c r="W23" s="8">
        <f t="shared" si="0"/>
        <v>11</v>
      </c>
    </row>
    <row r="24" spans="1:23" x14ac:dyDescent="0.35">
      <c r="A24" s="8" t="s">
        <v>37</v>
      </c>
      <c r="B24" s="21" t="s">
        <v>102</v>
      </c>
      <c r="C24" s="6" t="s">
        <v>167</v>
      </c>
      <c r="D24" s="6">
        <f>_xlfn.IFNA(VLOOKUP(C24,'Scoring Matrix'!$B$3:$G$6,2,FALSE),0)</f>
        <v>5</v>
      </c>
      <c r="E24" s="6" t="s">
        <v>0</v>
      </c>
      <c r="F24" s="6">
        <f>_xlfn.IFNA(VLOOKUP(E24,'Scoring Matrix'!$B$3:$G$6,2,FALSE),0)</f>
        <v>3</v>
      </c>
      <c r="G24" s="4" t="s">
        <v>167</v>
      </c>
      <c r="H24" s="4">
        <f>_xlfn.IFNA(VLOOKUP(G24,'Scoring Matrix'!$B$3:$G$6,3,FALSE),0)</f>
        <v>10</v>
      </c>
      <c r="I24" s="4" t="s">
        <v>0</v>
      </c>
      <c r="J24" s="4">
        <f>_xlfn.IFNA(VLOOKUP(I24,'Scoring Matrix'!$B$3:$G$6,3,FALSE),0)</f>
        <v>8</v>
      </c>
      <c r="K24" s="6"/>
      <c r="L24" s="6">
        <f>_xlfn.IFNA(VLOOKUP(K24,'Scoring Matrix'!$B$3:$G$6,4,FALSE),0)</f>
        <v>0</v>
      </c>
      <c r="M24" s="6"/>
      <c r="N24" s="6">
        <f>_xlfn.IFNA(VLOOKUP(M24,'Scoring Matrix'!$B$3:$G$6,4,FALSE),0)</f>
        <v>0</v>
      </c>
      <c r="O24" s="4"/>
      <c r="P24" s="4">
        <f>_xlfn.IFNA(VLOOKUP(O24,'Scoring Matrix'!$B$3:$G$6,5,FALSE),0)</f>
        <v>0</v>
      </c>
      <c r="Q24" s="4"/>
      <c r="R24" s="4">
        <f>_xlfn.IFNA(VLOOKUP(Q24,'Scoring Matrix'!$B$3:$G$6,5,FALSE),0)</f>
        <v>0</v>
      </c>
      <c r="S24" s="6"/>
      <c r="T24" s="6">
        <f>_xlfn.IFNA(VLOOKUP(S24,'Scoring Matrix'!$B$3:$G$6,6,FALSE),0)</f>
        <v>0</v>
      </c>
      <c r="U24" s="6"/>
      <c r="V24" s="6">
        <f>_xlfn.IFNA(VLOOKUP(U24,'Scoring Matrix'!$B$3:$G$6,6,FALSE),0)</f>
        <v>0</v>
      </c>
      <c r="W24" s="8">
        <f t="shared" si="0"/>
        <v>26</v>
      </c>
    </row>
    <row r="25" spans="1:23" x14ac:dyDescent="0.35">
      <c r="A25" s="8" t="s">
        <v>37</v>
      </c>
      <c r="B25" s="21" t="s">
        <v>136</v>
      </c>
      <c r="C25" s="6"/>
      <c r="D25" s="6">
        <f>_xlfn.IFNA(VLOOKUP(C25,'Scoring Matrix'!$B$3:$G$6,2,FALSE),0)</f>
        <v>0</v>
      </c>
      <c r="E25" s="6" t="s">
        <v>0</v>
      </c>
      <c r="F25" s="6">
        <f>_xlfn.IFNA(VLOOKUP(E25,'Scoring Matrix'!$B$3:$G$6,2,FALSE),0)</f>
        <v>3</v>
      </c>
      <c r="G25" s="4" t="s">
        <v>0</v>
      </c>
      <c r="H25" s="4">
        <f>_xlfn.IFNA(VLOOKUP(G25,'Scoring Matrix'!$B$3:$G$6,3,FALSE),0)</f>
        <v>8</v>
      </c>
      <c r="I25" s="4" t="s">
        <v>0</v>
      </c>
      <c r="J25" s="4">
        <f>_xlfn.IFNA(VLOOKUP(I25,'Scoring Matrix'!$B$3:$G$6,3,FALSE),0)</f>
        <v>8</v>
      </c>
      <c r="K25" s="6"/>
      <c r="L25" s="6">
        <f>_xlfn.IFNA(VLOOKUP(K25,'Scoring Matrix'!$B$3:$G$6,4,FALSE),0)</f>
        <v>0</v>
      </c>
      <c r="M25" s="6"/>
      <c r="N25" s="6">
        <f>_xlfn.IFNA(VLOOKUP(M25,'Scoring Matrix'!$B$3:$G$6,4,FALSE),0)</f>
        <v>0</v>
      </c>
      <c r="O25" s="4"/>
      <c r="P25" s="4">
        <f>_xlfn.IFNA(VLOOKUP(O25,'Scoring Matrix'!$B$3:$G$6,5,FALSE),0)</f>
        <v>0</v>
      </c>
      <c r="Q25" s="4"/>
      <c r="R25" s="4">
        <f>_xlfn.IFNA(VLOOKUP(Q25,'Scoring Matrix'!$B$3:$G$6,5,FALSE),0)</f>
        <v>0</v>
      </c>
      <c r="S25" s="6"/>
      <c r="T25" s="6">
        <f>_xlfn.IFNA(VLOOKUP(S25,'Scoring Matrix'!$B$3:$G$6,6,FALSE),0)</f>
        <v>0</v>
      </c>
      <c r="U25" s="6"/>
      <c r="V25" s="6">
        <f>_xlfn.IFNA(VLOOKUP(U25,'Scoring Matrix'!$B$3:$G$6,6,FALSE),0)</f>
        <v>0</v>
      </c>
      <c r="W25" s="8">
        <f t="shared" si="0"/>
        <v>19</v>
      </c>
    </row>
    <row r="26" spans="1:23" x14ac:dyDescent="0.35">
      <c r="A26" s="8" t="s">
        <v>37</v>
      </c>
      <c r="B26" s="21" t="s">
        <v>115</v>
      </c>
      <c r="C26" s="6"/>
      <c r="D26" s="6">
        <f>_xlfn.IFNA(VLOOKUP(C26,'Scoring Matrix'!$B$3:$G$6,2,FALSE),0)</f>
        <v>0</v>
      </c>
      <c r="E26" s="6" t="s">
        <v>0</v>
      </c>
      <c r="F26" s="6">
        <f>_xlfn.IFNA(VLOOKUP(E26,'Scoring Matrix'!$B$3:$G$6,2,FALSE),0)</f>
        <v>3</v>
      </c>
      <c r="G26" s="4" t="s">
        <v>0</v>
      </c>
      <c r="H26" s="4">
        <f>_xlfn.IFNA(VLOOKUP(G26,'Scoring Matrix'!$B$3:$G$6,3,FALSE),0)</f>
        <v>8</v>
      </c>
      <c r="I26" s="4" t="s">
        <v>0</v>
      </c>
      <c r="J26" s="4">
        <f>_xlfn.IFNA(VLOOKUP(I26,'Scoring Matrix'!$B$3:$G$6,3,FALSE),0)</f>
        <v>8</v>
      </c>
      <c r="K26" s="6"/>
      <c r="L26" s="6">
        <f>_xlfn.IFNA(VLOOKUP(K26,'Scoring Matrix'!$B$3:$G$6,4,FALSE),0)</f>
        <v>0</v>
      </c>
      <c r="M26" s="6"/>
      <c r="N26" s="6">
        <f>_xlfn.IFNA(VLOOKUP(M26,'Scoring Matrix'!$B$3:$G$6,4,FALSE),0)</f>
        <v>0</v>
      </c>
      <c r="O26" s="4"/>
      <c r="P26" s="4">
        <f>_xlfn.IFNA(VLOOKUP(O26,'Scoring Matrix'!$B$3:$G$6,5,FALSE),0)</f>
        <v>0</v>
      </c>
      <c r="Q26" s="4"/>
      <c r="R26" s="4">
        <f>_xlfn.IFNA(VLOOKUP(Q26,'Scoring Matrix'!$B$3:$G$6,5,FALSE),0)</f>
        <v>0</v>
      </c>
      <c r="S26" s="6"/>
      <c r="T26" s="6">
        <f>_xlfn.IFNA(VLOOKUP(S26,'Scoring Matrix'!$B$3:$G$6,6,FALSE),0)</f>
        <v>0</v>
      </c>
      <c r="U26" s="6"/>
      <c r="V26" s="6">
        <f>_xlfn.IFNA(VLOOKUP(U26,'Scoring Matrix'!$B$3:$G$6,6,FALSE),0)</f>
        <v>0</v>
      </c>
      <c r="W26" s="8">
        <f t="shared" si="0"/>
        <v>19</v>
      </c>
    </row>
    <row r="27" spans="1:23" x14ac:dyDescent="0.35">
      <c r="A27" s="8" t="s">
        <v>30</v>
      </c>
      <c r="B27" s="21" t="s">
        <v>121</v>
      </c>
      <c r="C27" s="6"/>
      <c r="D27" s="6">
        <f>_xlfn.IFNA(VLOOKUP(C27,'Scoring Matrix'!$B$3:$G$6,2,FALSE),0)</f>
        <v>0</v>
      </c>
      <c r="E27" s="6"/>
      <c r="F27" s="6">
        <f>_xlfn.IFNA(VLOOKUP(E27,'Scoring Matrix'!$B$3:$G$6,2,FALSE),0)</f>
        <v>0</v>
      </c>
      <c r="G27" s="4" t="s">
        <v>167</v>
      </c>
      <c r="H27" s="4">
        <f>_xlfn.IFNA(VLOOKUP(G27,'Scoring Matrix'!$B$3:$G$6,3,FALSE),0)</f>
        <v>10</v>
      </c>
      <c r="I27" s="4" t="s">
        <v>0</v>
      </c>
      <c r="J27" s="4">
        <f>_xlfn.IFNA(VLOOKUP(I27,'Scoring Matrix'!$B$3:$G$6,3,FALSE),0)</f>
        <v>8</v>
      </c>
      <c r="K27" s="6" t="s">
        <v>167</v>
      </c>
      <c r="L27" s="6">
        <f>_xlfn.IFNA(VLOOKUP(K27,'Scoring Matrix'!$B$3:$G$6,4,FALSE),0)</f>
        <v>5</v>
      </c>
      <c r="M27" s="6"/>
      <c r="N27" s="6">
        <f>_xlfn.IFNA(VLOOKUP(M27,'Scoring Matrix'!$B$3:$G$6,4,FALSE),0)</f>
        <v>0</v>
      </c>
      <c r="O27" s="4"/>
      <c r="P27" s="4">
        <f>_xlfn.IFNA(VLOOKUP(O27,'Scoring Matrix'!$B$3:$G$6,5,FALSE),0)</f>
        <v>0</v>
      </c>
      <c r="Q27" s="4"/>
      <c r="R27" s="4">
        <f>_xlfn.IFNA(VLOOKUP(Q27,'Scoring Matrix'!$B$3:$G$6,5,FALSE),0)</f>
        <v>0</v>
      </c>
      <c r="S27" s="6"/>
      <c r="T27" s="6">
        <f>_xlfn.IFNA(VLOOKUP(S27,'Scoring Matrix'!$B$3:$G$6,6,FALSE),0)</f>
        <v>0</v>
      </c>
      <c r="U27" s="6"/>
      <c r="V27" s="6">
        <f>_xlfn.IFNA(VLOOKUP(U27,'Scoring Matrix'!$B$3:$G$6,6,FALSE),0)</f>
        <v>0</v>
      </c>
      <c r="W27" s="8">
        <f t="shared" si="0"/>
        <v>23</v>
      </c>
    </row>
    <row r="28" spans="1:23" x14ac:dyDescent="0.35">
      <c r="A28" s="8" t="s">
        <v>30</v>
      </c>
      <c r="B28" s="21" t="s">
        <v>97</v>
      </c>
      <c r="C28" s="6" t="s">
        <v>168</v>
      </c>
      <c r="D28" s="6">
        <f>_xlfn.IFNA(VLOOKUP(C28,'Scoring Matrix'!$B$3:$G$6,2,FALSE),0)</f>
        <v>2</v>
      </c>
      <c r="E28" s="6"/>
      <c r="F28" s="6">
        <f>_xlfn.IFNA(VLOOKUP(E28,'Scoring Matrix'!$B$3:$G$6,2,FALSE),0)</f>
        <v>0</v>
      </c>
      <c r="G28" s="4"/>
      <c r="H28" s="4">
        <f>_xlfn.IFNA(VLOOKUP(G28,'Scoring Matrix'!$B$3:$G$6,3,FALSE),0)</f>
        <v>0</v>
      </c>
      <c r="I28" s="4" t="s">
        <v>0</v>
      </c>
      <c r="J28" s="4">
        <f>_xlfn.IFNA(VLOOKUP(I28,'Scoring Matrix'!$B$3:$G$6,3,FALSE),0)</f>
        <v>8</v>
      </c>
      <c r="K28" s="6"/>
      <c r="L28" s="6">
        <f>_xlfn.IFNA(VLOOKUP(K28,'Scoring Matrix'!$B$3:$G$6,4,FALSE),0)</f>
        <v>0</v>
      </c>
      <c r="M28" s="6"/>
      <c r="N28" s="6">
        <f>_xlfn.IFNA(VLOOKUP(M28,'Scoring Matrix'!$B$3:$G$6,4,FALSE),0)</f>
        <v>0</v>
      </c>
      <c r="O28" s="4"/>
      <c r="P28" s="4">
        <f>_xlfn.IFNA(VLOOKUP(O28,'Scoring Matrix'!$B$3:$G$6,5,FALSE),0)</f>
        <v>0</v>
      </c>
      <c r="Q28" s="4"/>
      <c r="R28" s="4">
        <f>_xlfn.IFNA(VLOOKUP(Q28,'Scoring Matrix'!$B$3:$G$6,5,FALSE),0)</f>
        <v>0</v>
      </c>
      <c r="S28" s="6"/>
      <c r="T28" s="6">
        <f>_xlfn.IFNA(VLOOKUP(S28,'Scoring Matrix'!$B$3:$G$6,6,FALSE),0)</f>
        <v>0</v>
      </c>
      <c r="U28" s="6"/>
      <c r="V28" s="6">
        <f>_xlfn.IFNA(VLOOKUP(U28,'Scoring Matrix'!$B$3:$G$6,6,FALSE),0)</f>
        <v>0</v>
      </c>
      <c r="W28" s="8">
        <f t="shared" si="0"/>
        <v>10</v>
      </c>
    </row>
    <row r="29" spans="1:23" x14ac:dyDescent="0.35">
      <c r="A29" s="8" t="s">
        <v>30</v>
      </c>
      <c r="B29" s="21" t="s">
        <v>151</v>
      </c>
      <c r="C29" s="6"/>
      <c r="D29" s="6">
        <f>_xlfn.IFNA(VLOOKUP(C29,'Scoring Matrix'!$B$3:$G$6,2,FALSE),0)</f>
        <v>0</v>
      </c>
      <c r="E29" s="6"/>
      <c r="F29" s="6">
        <f>_xlfn.IFNA(VLOOKUP(E29,'Scoring Matrix'!$B$3:$G$6,2,FALSE),0)</f>
        <v>0</v>
      </c>
      <c r="G29" s="4" t="s">
        <v>0</v>
      </c>
      <c r="H29" s="4">
        <f>_xlfn.IFNA(VLOOKUP(G29,'Scoring Matrix'!$B$3:$G$6,3,FALSE),0)</f>
        <v>8</v>
      </c>
      <c r="I29" s="4" t="s">
        <v>0</v>
      </c>
      <c r="J29" s="4">
        <f>_xlfn.IFNA(VLOOKUP(I29,'Scoring Matrix'!$B$3:$G$6,3,FALSE),0)</f>
        <v>8</v>
      </c>
      <c r="K29" s="6" t="s">
        <v>0</v>
      </c>
      <c r="L29" s="6">
        <f>_xlfn.IFNA(VLOOKUP(K29,'Scoring Matrix'!$B$3:$G$6,4,FALSE),0)</f>
        <v>3</v>
      </c>
      <c r="M29" s="6"/>
      <c r="N29" s="6">
        <f>_xlfn.IFNA(VLOOKUP(M29,'Scoring Matrix'!$B$3:$G$6,4,FALSE),0)</f>
        <v>0</v>
      </c>
      <c r="O29" s="4"/>
      <c r="P29" s="4">
        <f>_xlfn.IFNA(VLOOKUP(O29,'Scoring Matrix'!$B$3:$G$6,5,FALSE),0)</f>
        <v>0</v>
      </c>
      <c r="Q29" s="4"/>
      <c r="R29" s="4">
        <f>_xlfn.IFNA(VLOOKUP(Q29,'Scoring Matrix'!$B$3:$G$6,5,FALSE),0)</f>
        <v>0</v>
      </c>
      <c r="S29" s="6"/>
      <c r="T29" s="6">
        <f>_xlfn.IFNA(VLOOKUP(S29,'Scoring Matrix'!$B$3:$G$6,6,FALSE),0)</f>
        <v>0</v>
      </c>
      <c r="U29" s="6"/>
      <c r="V29" s="6">
        <f>_xlfn.IFNA(VLOOKUP(U29,'Scoring Matrix'!$B$3:$G$6,6,FALSE),0)</f>
        <v>0</v>
      </c>
      <c r="W29" s="8">
        <f t="shared" si="0"/>
        <v>19</v>
      </c>
    </row>
    <row r="30" spans="1:23" x14ac:dyDescent="0.35">
      <c r="A30" s="8" t="s">
        <v>30</v>
      </c>
      <c r="B30" s="21" t="s">
        <v>158</v>
      </c>
      <c r="C30" s="6"/>
      <c r="D30" s="6">
        <f>_xlfn.IFNA(VLOOKUP(C30,'Scoring Matrix'!$B$3:$G$6,2,FALSE),0)</f>
        <v>0</v>
      </c>
      <c r="E30" s="6"/>
      <c r="F30" s="6">
        <f>_xlfn.IFNA(VLOOKUP(E30,'Scoring Matrix'!$B$3:$G$6,2,FALSE),0)</f>
        <v>0</v>
      </c>
      <c r="G30" s="4" t="s">
        <v>168</v>
      </c>
      <c r="H30" s="4">
        <f>_xlfn.IFNA(VLOOKUP(G30,'Scoring Matrix'!$B$3:$G$6,3,FALSE),0)</f>
        <v>6</v>
      </c>
      <c r="I30" s="4" t="s">
        <v>0</v>
      </c>
      <c r="J30" s="4">
        <f>_xlfn.IFNA(VLOOKUP(I30,'Scoring Matrix'!$B$3:$G$6,3,FALSE),0)</f>
        <v>8</v>
      </c>
      <c r="K30" s="6" t="s">
        <v>168</v>
      </c>
      <c r="L30" s="6">
        <f>_xlfn.IFNA(VLOOKUP(K30,'Scoring Matrix'!$B$3:$G$6,4,FALSE),0)</f>
        <v>2</v>
      </c>
      <c r="M30" s="6"/>
      <c r="N30" s="6">
        <f>_xlfn.IFNA(VLOOKUP(M30,'Scoring Matrix'!$B$3:$G$6,4,FALSE),0)</f>
        <v>0</v>
      </c>
      <c r="O30" s="4"/>
      <c r="P30" s="4">
        <f>_xlfn.IFNA(VLOOKUP(O30,'Scoring Matrix'!$B$3:$G$6,5,FALSE),0)</f>
        <v>0</v>
      </c>
      <c r="Q30" s="4"/>
      <c r="R30" s="4">
        <f>_xlfn.IFNA(VLOOKUP(Q30,'Scoring Matrix'!$B$3:$G$6,5,FALSE),0)</f>
        <v>0</v>
      </c>
      <c r="S30" s="6"/>
      <c r="T30" s="6">
        <f>_xlfn.IFNA(VLOOKUP(S30,'Scoring Matrix'!$B$3:$G$6,6,FALSE),0)</f>
        <v>0</v>
      </c>
      <c r="U30" s="6"/>
      <c r="V30" s="6">
        <f>_xlfn.IFNA(VLOOKUP(U30,'Scoring Matrix'!$B$3:$G$6,6,FALSE),0)</f>
        <v>0</v>
      </c>
      <c r="W30" s="8">
        <f t="shared" si="0"/>
        <v>16</v>
      </c>
    </row>
    <row r="31" spans="1:23" x14ac:dyDescent="0.35">
      <c r="A31" s="8" t="s">
        <v>30</v>
      </c>
      <c r="B31" s="21" t="s">
        <v>162</v>
      </c>
      <c r="C31" s="6"/>
      <c r="D31" s="6">
        <f>_xlfn.IFNA(VLOOKUP(C31,'Scoring Matrix'!$B$3:$G$6,2,FALSE),0)</f>
        <v>0</v>
      </c>
      <c r="E31" s="6"/>
      <c r="F31" s="6">
        <f>_xlfn.IFNA(VLOOKUP(E31,'Scoring Matrix'!$B$3:$G$6,2,FALSE),0)</f>
        <v>0</v>
      </c>
      <c r="G31" s="4"/>
      <c r="H31" s="4">
        <f>_xlfn.IFNA(VLOOKUP(G31,'Scoring Matrix'!$B$3:$G$6,3,FALSE),0)</f>
        <v>0</v>
      </c>
      <c r="I31" s="4" t="s">
        <v>0</v>
      </c>
      <c r="J31" s="4">
        <f>_xlfn.IFNA(VLOOKUP(I31,'Scoring Matrix'!$B$3:$G$6,3,FALSE),0)</f>
        <v>8</v>
      </c>
      <c r="K31" s="6"/>
      <c r="L31" s="6">
        <f>_xlfn.IFNA(VLOOKUP(K31,'Scoring Matrix'!$B$3:$G$6,4,FALSE),0)</f>
        <v>0</v>
      </c>
      <c r="M31" s="6"/>
      <c r="N31" s="6">
        <f>_xlfn.IFNA(VLOOKUP(M31,'Scoring Matrix'!$B$3:$G$6,4,FALSE),0)</f>
        <v>0</v>
      </c>
      <c r="O31" s="4"/>
      <c r="P31" s="4">
        <f>_xlfn.IFNA(VLOOKUP(O31,'Scoring Matrix'!$B$3:$G$6,5,FALSE),0)</f>
        <v>0</v>
      </c>
      <c r="Q31" s="4"/>
      <c r="R31" s="4">
        <f>_xlfn.IFNA(VLOOKUP(Q31,'Scoring Matrix'!$B$3:$G$6,5,FALSE),0)</f>
        <v>0</v>
      </c>
      <c r="S31" s="6"/>
      <c r="T31" s="6">
        <f>_xlfn.IFNA(VLOOKUP(S31,'Scoring Matrix'!$B$3:$G$6,6,FALSE),0)</f>
        <v>0</v>
      </c>
      <c r="U31" s="6"/>
      <c r="V31" s="6">
        <f>_xlfn.IFNA(VLOOKUP(U31,'Scoring Matrix'!$B$3:$G$6,6,FALSE),0)</f>
        <v>0</v>
      </c>
      <c r="W31" s="8">
        <f t="shared" si="0"/>
        <v>8</v>
      </c>
    </row>
    <row r="32" spans="1:23" x14ac:dyDescent="0.35">
      <c r="A32" s="8" t="s">
        <v>117</v>
      </c>
      <c r="B32" s="21" t="s">
        <v>156</v>
      </c>
      <c r="C32" s="6"/>
      <c r="D32" s="6">
        <f>_xlfn.IFNA(VLOOKUP(C32,'Scoring Matrix'!$B$3:$G$6,2,FALSE),0)</f>
        <v>0</v>
      </c>
      <c r="E32" s="6"/>
      <c r="F32" s="6">
        <f>_xlfn.IFNA(VLOOKUP(E32,'Scoring Matrix'!$B$3:$G$6,2,FALSE),0)</f>
        <v>0</v>
      </c>
      <c r="G32" s="4" t="s">
        <v>167</v>
      </c>
      <c r="H32" s="4">
        <f>_xlfn.IFNA(VLOOKUP(G32,'Scoring Matrix'!$B$3:$G$6,3,FALSE),0)</f>
        <v>10</v>
      </c>
      <c r="I32" s="4" t="s">
        <v>0</v>
      </c>
      <c r="J32" s="4">
        <f>_xlfn.IFNA(VLOOKUP(I32,'Scoring Matrix'!$B$3:$G$6,3,FALSE),0)</f>
        <v>8</v>
      </c>
      <c r="K32" s="6"/>
      <c r="L32" s="6">
        <f>_xlfn.IFNA(VLOOKUP(K32,'Scoring Matrix'!$B$3:$G$6,4,FALSE),0)</f>
        <v>0</v>
      </c>
      <c r="M32" s="6"/>
      <c r="N32" s="6">
        <f>_xlfn.IFNA(VLOOKUP(M32,'Scoring Matrix'!$B$3:$G$6,4,FALSE),0)</f>
        <v>0</v>
      </c>
      <c r="O32" s="4"/>
      <c r="P32" s="4">
        <f>_xlfn.IFNA(VLOOKUP(O32,'Scoring Matrix'!$B$3:$G$6,5,FALSE),0)</f>
        <v>0</v>
      </c>
      <c r="Q32" s="4"/>
      <c r="R32" s="4">
        <f>_xlfn.IFNA(VLOOKUP(Q32,'Scoring Matrix'!$B$3:$G$6,5,FALSE),0)</f>
        <v>0</v>
      </c>
      <c r="S32" s="6"/>
      <c r="T32" s="6">
        <f>_xlfn.IFNA(VLOOKUP(S32,'Scoring Matrix'!$B$3:$G$6,6,FALSE),0)</f>
        <v>0</v>
      </c>
      <c r="U32" s="6"/>
      <c r="V32" s="6">
        <f>_xlfn.IFNA(VLOOKUP(U32,'Scoring Matrix'!$B$3:$G$6,6,FALSE),0)</f>
        <v>0</v>
      </c>
      <c r="W32" s="8">
        <f t="shared" si="0"/>
        <v>18</v>
      </c>
    </row>
    <row r="33" spans="1:23" x14ac:dyDescent="0.35">
      <c r="A33" s="8" t="s">
        <v>117</v>
      </c>
      <c r="B33" s="21" t="s">
        <v>154</v>
      </c>
      <c r="C33" s="6"/>
      <c r="D33" s="6">
        <f>_xlfn.IFNA(VLOOKUP(C33,'Scoring Matrix'!$B$3:$G$6,2,FALSE),0)</f>
        <v>0</v>
      </c>
      <c r="E33" s="6"/>
      <c r="F33" s="6">
        <f>_xlfn.IFNA(VLOOKUP(E33,'Scoring Matrix'!$B$3:$G$6,2,FALSE),0)</f>
        <v>0</v>
      </c>
      <c r="G33" s="4"/>
      <c r="H33" s="4">
        <f>_xlfn.IFNA(VLOOKUP(G33,'Scoring Matrix'!$B$3:$G$6,3,FALSE),0)</f>
        <v>0</v>
      </c>
      <c r="I33" s="4" t="s">
        <v>0</v>
      </c>
      <c r="J33" s="4">
        <f>_xlfn.IFNA(VLOOKUP(I33,'Scoring Matrix'!$B$3:$G$6,3,FALSE),0)</f>
        <v>8</v>
      </c>
      <c r="K33" s="6" t="s">
        <v>0</v>
      </c>
      <c r="L33" s="6">
        <f>_xlfn.IFNA(VLOOKUP(K33,'Scoring Matrix'!$B$3:$G$6,4,FALSE),0)</f>
        <v>3</v>
      </c>
      <c r="M33" s="6"/>
      <c r="N33" s="6">
        <f>_xlfn.IFNA(VLOOKUP(M33,'Scoring Matrix'!$B$3:$G$6,4,FALSE),0)</f>
        <v>0</v>
      </c>
      <c r="O33" s="4"/>
      <c r="P33" s="4">
        <f>_xlfn.IFNA(VLOOKUP(O33,'Scoring Matrix'!$B$3:$G$6,5,FALSE),0)</f>
        <v>0</v>
      </c>
      <c r="Q33" s="4"/>
      <c r="R33" s="4">
        <f>_xlfn.IFNA(VLOOKUP(Q33,'Scoring Matrix'!$B$3:$G$6,5,FALSE),0)</f>
        <v>0</v>
      </c>
      <c r="S33" s="6"/>
      <c r="T33" s="6">
        <f>_xlfn.IFNA(VLOOKUP(S33,'Scoring Matrix'!$B$3:$G$6,6,FALSE),0)</f>
        <v>0</v>
      </c>
      <c r="U33" s="6"/>
      <c r="V33" s="6">
        <f>_xlfn.IFNA(VLOOKUP(U33,'Scoring Matrix'!$B$3:$G$6,6,FALSE),0)</f>
        <v>0</v>
      </c>
      <c r="W33" s="8">
        <f t="shared" si="0"/>
        <v>11</v>
      </c>
    </row>
    <row r="34" spans="1:23" x14ac:dyDescent="0.35">
      <c r="A34" s="8" t="s">
        <v>133</v>
      </c>
      <c r="B34" s="21" t="s">
        <v>134</v>
      </c>
      <c r="C34" s="6"/>
      <c r="D34" s="6">
        <f>_xlfn.IFNA(VLOOKUP(C34,'Scoring Matrix'!$B$3:$G$6,2,FALSE),0)</f>
        <v>0</v>
      </c>
      <c r="E34" s="6"/>
      <c r="F34" s="6">
        <f>_xlfn.IFNA(VLOOKUP(E34,'Scoring Matrix'!$B$3:$G$6,2,FALSE),0)</f>
        <v>0</v>
      </c>
      <c r="G34" s="4" t="s">
        <v>168</v>
      </c>
      <c r="H34" s="4">
        <f>_xlfn.IFNA(VLOOKUP(G34,'Scoring Matrix'!$B$3:$G$6,3,FALSE),0)</f>
        <v>6</v>
      </c>
      <c r="I34" s="4"/>
      <c r="J34" s="4">
        <f>_xlfn.IFNA(VLOOKUP(I34,'Scoring Matrix'!$B$3:$G$6,3,FALSE),0)</f>
        <v>0</v>
      </c>
      <c r="K34" s="6"/>
      <c r="L34" s="6">
        <f>_xlfn.IFNA(VLOOKUP(K34,'Scoring Matrix'!$B$3:$G$6,4,FALSE),0)</f>
        <v>0</v>
      </c>
      <c r="M34" s="6"/>
      <c r="N34" s="6">
        <f>_xlfn.IFNA(VLOOKUP(M34,'Scoring Matrix'!$B$3:$G$6,4,FALSE),0)</f>
        <v>0</v>
      </c>
      <c r="O34" s="4"/>
      <c r="P34" s="4">
        <f>_xlfn.IFNA(VLOOKUP(O34,'Scoring Matrix'!$B$3:$G$6,5,FALSE),0)</f>
        <v>0</v>
      </c>
      <c r="Q34" s="4"/>
      <c r="R34" s="4">
        <f>_xlfn.IFNA(VLOOKUP(Q34,'Scoring Matrix'!$B$3:$G$6,5,FALSE),0)</f>
        <v>0</v>
      </c>
      <c r="S34" s="6"/>
      <c r="T34" s="6">
        <f>_xlfn.IFNA(VLOOKUP(S34,'Scoring Matrix'!$B$3:$G$6,6,FALSE),0)</f>
        <v>0</v>
      </c>
      <c r="U34" s="6"/>
      <c r="V34" s="6">
        <f>_xlfn.IFNA(VLOOKUP(U34,'Scoring Matrix'!$B$3:$G$6,6,FALSE),0)</f>
        <v>0</v>
      </c>
      <c r="W34" s="8">
        <f t="shared" si="0"/>
        <v>6</v>
      </c>
    </row>
    <row r="35" spans="1:23" x14ac:dyDescent="0.35">
      <c r="A35" s="8" t="s">
        <v>42</v>
      </c>
      <c r="B35" s="8" t="s">
        <v>40</v>
      </c>
      <c r="C35" s="6" t="s">
        <v>167</v>
      </c>
      <c r="D35" s="6">
        <f>_xlfn.IFNA(VLOOKUP(C35,'Scoring Matrix'!$B$3:$G$6,2,FALSE),0)</f>
        <v>5</v>
      </c>
      <c r="E35" s="6"/>
      <c r="F35" s="6">
        <f>_xlfn.IFNA(VLOOKUP(E35,'Scoring Matrix'!$B$3:$G$6,2,FALSE),0)</f>
        <v>0</v>
      </c>
      <c r="G35" s="4"/>
      <c r="H35" s="4">
        <f>_xlfn.IFNA(VLOOKUP(G35,'Scoring Matrix'!$B$3:$G$6,3,FALSE),0)</f>
        <v>0</v>
      </c>
      <c r="I35" s="4"/>
      <c r="J35" s="4">
        <f>_xlfn.IFNA(VLOOKUP(I35,'Scoring Matrix'!$B$3:$G$6,3,FALSE),0)</f>
        <v>0</v>
      </c>
      <c r="K35" s="6"/>
      <c r="L35" s="6">
        <f>_xlfn.IFNA(VLOOKUP(K35,'Scoring Matrix'!$B$3:$G$6,4,FALSE),0)</f>
        <v>0</v>
      </c>
      <c r="M35" s="6"/>
      <c r="N35" s="6">
        <f>_xlfn.IFNA(VLOOKUP(M35,'Scoring Matrix'!$B$3:$G$6,4,FALSE),0)</f>
        <v>0</v>
      </c>
      <c r="O35" s="4"/>
      <c r="P35" s="4">
        <f>_xlfn.IFNA(VLOOKUP(O35,'Scoring Matrix'!$B$3:$G$6,5,FALSE),0)</f>
        <v>0</v>
      </c>
      <c r="Q35" s="4"/>
      <c r="R35" s="4">
        <f>_xlfn.IFNA(VLOOKUP(Q35,'Scoring Matrix'!$B$3:$G$6,5,FALSE),0)</f>
        <v>0</v>
      </c>
      <c r="S35" s="6"/>
      <c r="T35" s="6">
        <f>_xlfn.IFNA(VLOOKUP(S35,'Scoring Matrix'!$B$3:$G$6,6,FALSE),0)</f>
        <v>0</v>
      </c>
      <c r="U35" s="6"/>
      <c r="V35" s="6">
        <f>_xlfn.IFNA(VLOOKUP(U35,'Scoring Matrix'!$B$3:$G$6,6,FALSE),0)</f>
        <v>0</v>
      </c>
      <c r="W35" s="8">
        <f t="shared" si="0"/>
        <v>5</v>
      </c>
    </row>
    <row r="36" spans="1:23" x14ac:dyDescent="0.35">
      <c r="A36" s="8" t="s">
        <v>125</v>
      </c>
      <c r="B36" s="21" t="s">
        <v>126</v>
      </c>
      <c r="C36" s="6"/>
      <c r="D36" s="6">
        <f>_xlfn.IFNA(VLOOKUP(C36,'Scoring Matrix'!$B$3:$G$6,2,FALSE),0)</f>
        <v>0</v>
      </c>
      <c r="E36" s="6"/>
      <c r="F36" s="6">
        <f>_xlfn.IFNA(VLOOKUP(E36,'Scoring Matrix'!$B$3:$G$6,2,FALSE),0)</f>
        <v>0</v>
      </c>
      <c r="G36" s="4" t="s">
        <v>0</v>
      </c>
      <c r="H36" s="4">
        <f>_xlfn.IFNA(VLOOKUP(G36,'Scoring Matrix'!$B$3:$G$6,3,FALSE),0)</f>
        <v>8</v>
      </c>
      <c r="I36" s="4"/>
      <c r="J36" s="4">
        <f>_xlfn.IFNA(VLOOKUP(I36,'Scoring Matrix'!$B$3:$G$6,3,FALSE),0)</f>
        <v>0</v>
      </c>
      <c r="K36" s="6"/>
      <c r="L36" s="6">
        <f>_xlfn.IFNA(VLOOKUP(K36,'Scoring Matrix'!$B$3:$G$6,4,FALSE),0)</f>
        <v>0</v>
      </c>
      <c r="M36" s="6"/>
      <c r="N36" s="6">
        <f>_xlfn.IFNA(VLOOKUP(M36,'Scoring Matrix'!$B$3:$G$6,4,FALSE),0)</f>
        <v>0</v>
      </c>
      <c r="O36" s="4"/>
      <c r="P36" s="4">
        <f>_xlfn.IFNA(VLOOKUP(O36,'Scoring Matrix'!$B$3:$G$6,5,FALSE),0)</f>
        <v>0</v>
      </c>
      <c r="Q36" s="4"/>
      <c r="R36" s="4">
        <f>_xlfn.IFNA(VLOOKUP(Q36,'Scoring Matrix'!$B$3:$G$6,5,FALSE),0)</f>
        <v>0</v>
      </c>
      <c r="S36" s="6"/>
      <c r="T36" s="6">
        <f>_xlfn.IFNA(VLOOKUP(S36,'Scoring Matrix'!$B$3:$G$6,6,FALSE),0)</f>
        <v>0</v>
      </c>
      <c r="U36" s="6"/>
      <c r="V36" s="6">
        <f>_xlfn.IFNA(VLOOKUP(U36,'Scoring Matrix'!$B$3:$G$6,6,FALSE),0)</f>
        <v>0</v>
      </c>
      <c r="W36" s="8">
        <f t="shared" si="0"/>
        <v>8</v>
      </c>
    </row>
    <row r="37" spans="1:23" x14ac:dyDescent="0.35">
      <c r="A37" s="8" t="s">
        <v>112</v>
      </c>
      <c r="B37" s="21" t="s">
        <v>128</v>
      </c>
      <c r="C37" s="6"/>
      <c r="D37" s="6">
        <f>_xlfn.IFNA(VLOOKUP(C37,'Scoring Matrix'!$B$3:$G$6,2,FALSE),0)</f>
        <v>0</v>
      </c>
      <c r="E37" s="6"/>
      <c r="F37" s="6">
        <f>_xlfn.IFNA(VLOOKUP(E37,'Scoring Matrix'!$B$3:$G$6,2,FALSE),0)</f>
        <v>0</v>
      </c>
      <c r="G37" s="4" t="s">
        <v>0</v>
      </c>
      <c r="H37" s="4">
        <f>_xlfn.IFNA(VLOOKUP(G37,'Scoring Matrix'!$B$3:$G$6,3,FALSE),0)</f>
        <v>8</v>
      </c>
      <c r="I37" s="4" t="s">
        <v>167</v>
      </c>
      <c r="J37" s="4">
        <f>_xlfn.IFNA(VLOOKUP(I37,'Scoring Matrix'!$B$3:$G$6,3,FALSE),0)</f>
        <v>10</v>
      </c>
      <c r="K37" s="6" t="s">
        <v>167</v>
      </c>
      <c r="L37" s="6">
        <f>_xlfn.IFNA(VLOOKUP(K37,'Scoring Matrix'!$B$3:$G$6,4,FALSE),0)</f>
        <v>5</v>
      </c>
      <c r="M37" s="6" t="s">
        <v>167</v>
      </c>
      <c r="N37" s="6">
        <f>_xlfn.IFNA(VLOOKUP(M37,'Scoring Matrix'!$B$3:$G$6,4,FALSE),0)</f>
        <v>5</v>
      </c>
      <c r="O37" s="4"/>
      <c r="P37" s="4">
        <f>_xlfn.IFNA(VLOOKUP(O37,'Scoring Matrix'!$B$3:$G$6,5,FALSE),0)</f>
        <v>0</v>
      </c>
      <c r="Q37" s="4"/>
      <c r="R37" s="4">
        <f>_xlfn.IFNA(VLOOKUP(Q37,'Scoring Matrix'!$B$3:$G$6,5,FALSE),0)</f>
        <v>0</v>
      </c>
      <c r="S37" s="6"/>
      <c r="T37" s="6">
        <f>_xlfn.IFNA(VLOOKUP(S37,'Scoring Matrix'!$B$3:$G$6,6,FALSE),0)</f>
        <v>0</v>
      </c>
      <c r="U37" s="6"/>
      <c r="V37" s="6">
        <f>_xlfn.IFNA(VLOOKUP(U37,'Scoring Matrix'!$B$3:$G$6,6,FALSE),0)</f>
        <v>0</v>
      </c>
      <c r="W37" s="8">
        <f t="shared" si="0"/>
        <v>28</v>
      </c>
    </row>
    <row r="38" spans="1:23" x14ac:dyDescent="0.35">
      <c r="A38" s="8" t="s">
        <v>112</v>
      </c>
      <c r="B38" s="21" t="s">
        <v>135</v>
      </c>
      <c r="C38" s="6"/>
      <c r="D38" s="6">
        <f>_xlfn.IFNA(VLOOKUP(C38,'Scoring Matrix'!$B$3:$G$6,2,FALSE),0)</f>
        <v>0</v>
      </c>
      <c r="E38" s="6"/>
      <c r="F38" s="6">
        <f>_xlfn.IFNA(VLOOKUP(E38,'Scoring Matrix'!$B$3:$G$6,2,FALSE),0)</f>
        <v>0</v>
      </c>
      <c r="G38" s="4" t="s">
        <v>167</v>
      </c>
      <c r="H38" s="4">
        <f>_xlfn.IFNA(VLOOKUP(G38,'Scoring Matrix'!$B$3:$G$6,3,FALSE),0)</f>
        <v>10</v>
      </c>
      <c r="I38" s="4" t="s">
        <v>167</v>
      </c>
      <c r="J38" s="4">
        <f>_xlfn.IFNA(VLOOKUP(I38,'Scoring Matrix'!$B$3:$G$6,3,FALSE),0)</f>
        <v>10</v>
      </c>
      <c r="K38" s="6"/>
      <c r="L38" s="6">
        <f>_xlfn.IFNA(VLOOKUP(K38,'Scoring Matrix'!$B$3:$G$6,4,FALSE),0)</f>
        <v>0</v>
      </c>
      <c r="M38" s="6" t="s">
        <v>167</v>
      </c>
      <c r="N38" s="6">
        <f>_xlfn.IFNA(VLOOKUP(M38,'Scoring Matrix'!$B$3:$G$6,4,FALSE),0)</f>
        <v>5</v>
      </c>
      <c r="O38" s="4"/>
      <c r="P38" s="4">
        <f>_xlfn.IFNA(VLOOKUP(O38,'Scoring Matrix'!$B$3:$G$6,5,FALSE),0)</f>
        <v>0</v>
      </c>
      <c r="Q38" s="4"/>
      <c r="R38" s="4">
        <f>_xlfn.IFNA(VLOOKUP(Q38,'Scoring Matrix'!$B$3:$G$6,5,FALSE),0)</f>
        <v>0</v>
      </c>
      <c r="S38" s="6"/>
      <c r="T38" s="6">
        <f>_xlfn.IFNA(VLOOKUP(S38,'Scoring Matrix'!$B$3:$G$6,6,FALSE),0)</f>
        <v>0</v>
      </c>
      <c r="U38" s="6"/>
      <c r="V38" s="6">
        <f>_xlfn.IFNA(VLOOKUP(U38,'Scoring Matrix'!$B$3:$G$6,6,FALSE),0)</f>
        <v>0</v>
      </c>
      <c r="W38" s="8">
        <f t="shared" ref="W38:W69" si="1">SUM(D38,F38,H38,J38,T38,V38,,L38,N38,P38,R38)</f>
        <v>25</v>
      </c>
    </row>
    <row r="39" spans="1:23" x14ac:dyDescent="0.35">
      <c r="A39" s="8" t="s">
        <v>112</v>
      </c>
      <c r="B39" s="21" t="s">
        <v>152</v>
      </c>
      <c r="C39" s="6"/>
      <c r="D39" s="6">
        <f>_xlfn.IFNA(VLOOKUP(C39,'Scoring Matrix'!$B$3:$G$6,2,FALSE),0)</f>
        <v>0</v>
      </c>
      <c r="E39" s="6"/>
      <c r="F39" s="6">
        <f>_xlfn.IFNA(VLOOKUP(E39,'Scoring Matrix'!$B$3:$G$6,2,FALSE),0)</f>
        <v>0</v>
      </c>
      <c r="G39" s="4" t="s">
        <v>168</v>
      </c>
      <c r="H39" s="4">
        <f>_xlfn.IFNA(VLOOKUP(G39,'Scoring Matrix'!$B$3:$G$6,3,FALSE),0)</f>
        <v>6</v>
      </c>
      <c r="I39" s="4" t="s">
        <v>167</v>
      </c>
      <c r="J39" s="4">
        <f>_xlfn.IFNA(VLOOKUP(I39,'Scoring Matrix'!$B$3:$G$6,3,FALSE),0)</f>
        <v>10</v>
      </c>
      <c r="K39" s="6"/>
      <c r="L39" s="6">
        <f>_xlfn.IFNA(VLOOKUP(K39,'Scoring Matrix'!$B$3:$G$6,4,FALSE),0)</f>
        <v>0</v>
      </c>
      <c r="M39" s="6" t="s">
        <v>167</v>
      </c>
      <c r="N39" s="6">
        <f>_xlfn.IFNA(VLOOKUP(M39,'Scoring Matrix'!$B$3:$G$6,4,FALSE),0)</f>
        <v>5</v>
      </c>
      <c r="O39" s="4"/>
      <c r="P39" s="4">
        <f>_xlfn.IFNA(VLOOKUP(O39,'Scoring Matrix'!$B$3:$G$6,5,FALSE),0)</f>
        <v>0</v>
      </c>
      <c r="Q39" s="4"/>
      <c r="R39" s="4">
        <f>_xlfn.IFNA(VLOOKUP(Q39,'Scoring Matrix'!$B$3:$G$6,5,FALSE),0)</f>
        <v>0</v>
      </c>
      <c r="S39" s="6"/>
      <c r="T39" s="6">
        <f>_xlfn.IFNA(VLOOKUP(S39,'Scoring Matrix'!$B$3:$G$6,6,FALSE),0)</f>
        <v>0</v>
      </c>
      <c r="U39" s="6"/>
      <c r="V39" s="6">
        <f>_xlfn.IFNA(VLOOKUP(U39,'Scoring Matrix'!$B$3:$G$6,6,FALSE),0)</f>
        <v>0</v>
      </c>
      <c r="W39" s="8">
        <f t="shared" si="1"/>
        <v>21</v>
      </c>
    </row>
    <row r="40" spans="1:23" x14ac:dyDescent="0.35">
      <c r="A40" s="8" t="s">
        <v>112</v>
      </c>
      <c r="B40" s="21" t="s">
        <v>154</v>
      </c>
      <c r="C40" s="6"/>
      <c r="D40" s="6">
        <f>_xlfn.IFNA(VLOOKUP(C40,'Scoring Matrix'!$B$3:$G$6,2,FALSE),0)</f>
        <v>0</v>
      </c>
      <c r="E40" s="6"/>
      <c r="F40" s="6">
        <f>_xlfn.IFNA(VLOOKUP(E40,'Scoring Matrix'!$B$3:$G$6,2,FALSE),0)</f>
        <v>0</v>
      </c>
      <c r="G40" s="4" t="s">
        <v>168</v>
      </c>
      <c r="H40" s="4">
        <f>_xlfn.IFNA(VLOOKUP(G40,'Scoring Matrix'!$B$3:$G$6,3,FALSE),0)</f>
        <v>6</v>
      </c>
      <c r="I40" s="4" t="s">
        <v>167</v>
      </c>
      <c r="J40" s="4">
        <f>_xlfn.IFNA(VLOOKUP(I40,'Scoring Matrix'!$B$3:$G$6,3,FALSE),0)</f>
        <v>10</v>
      </c>
      <c r="K40" s="6"/>
      <c r="L40" s="6">
        <f>_xlfn.IFNA(VLOOKUP(K40,'Scoring Matrix'!$B$3:$G$6,4,FALSE),0)</f>
        <v>0</v>
      </c>
      <c r="M40" s="6" t="s">
        <v>167</v>
      </c>
      <c r="N40" s="6">
        <f>_xlfn.IFNA(VLOOKUP(M40,'Scoring Matrix'!$B$3:$G$6,4,FALSE),0)</f>
        <v>5</v>
      </c>
      <c r="O40" s="4"/>
      <c r="P40" s="4">
        <f>_xlfn.IFNA(VLOOKUP(O40,'Scoring Matrix'!$B$3:$G$6,5,FALSE),0)</f>
        <v>0</v>
      </c>
      <c r="Q40" s="4"/>
      <c r="R40" s="4">
        <f>_xlfn.IFNA(VLOOKUP(Q40,'Scoring Matrix'!$B$3:$G$6,5,FALSE),0)</f>
        <v>0</v>
      </c>
      <c r="S40" s="6"/>
      <c r="T40" s="6">
        <f>_xlfn.IFNA(VLOOKUP(S40,'Scoring Matrix'!$B$3:$G$6,6,FALSE),0)</f>
        <v>0</v>
      </c>
      <c r="U40" s="6"/>
      <c r="V40" s="6">
        <f>_xlfn.IFNA(VLOOKUP(U40,'Scoring Matrix'!$B$3:$G$6,6,FALSE),0)</f>
        <v>0</v>
      </c>
      <c r="W40" s="8">
        <f t="shared" si="1"/>
        <v>21</v>
      </c>
    </row>
    <row r="41" spans="1:23" x14ac:dyDescent="0.35">
      <c r="A41" s="8" t="s">
        <v>112</v>
      </c>
      <c r="B41" s="21" t="s">
        <v>114</v>
      </c>
      <c r="C41" s="6"/>
      <c r="D41" s="6">
        <f>_xlfn.IFNA(VLOOKUP(C41,'Scoring Matrix'!$B$3:$G$6,2,FALSE),0)</f>
        <v>0</v>
      </c>
      <c r="E41" s="6"/>
      <c r="F41" s="6">
        <f>_xlfn.IFNA(VLOOKUP(E41,'Scoring Matrix'!$B$3:$G$6,2,FALSE),0)</f>
        <v>0</v>
      </c>
      <c r="G41" s="4" t="s">
        <v>167</v>
      </c>
      <c r="H41" s="4">
        <f>_xlfn.IFNA(VLOOKUP(G41,'Scoring Matrix'!$B$3:$G$6,3,FALSE),0)</f>
        <v>10</v>
      </c>
      <c r="I41" s="4" t="s">
        <v>167</v>
      </c>
      <c r="J41" s="4">
        <f>_xlfn.IFNA(VLOOKUP(I41,'Scoring Matrix'!$B$3:$G$6,3,FALSE),0)</f>
        <v>10</v>
      </c>
      <c r="K41" s="6"/>
      <c r="L41" s="6">
        <f>_xlfn.IFNA(VLOOKUP(K41,'Scoring Matrix'!$B$3:$G$6,4,FALSE),0)</f>
        <v>0</v>
      </c>
      <c r="M41" s="6" t="s">
        <v>167</v>
      </c>
      <c r="N41" s="6">
        <f>_xlfn.IFNA(VLOOKUP(M41,'Scoring Matrix'!$B$3:$G$6,4,FALSE),0)</f>
        <v>5</v>
      </c>
      <c r="O41" s="4"/>
      <c r="P41" s="4">
        <f>_xlfn.IFNA(VLOOKUP(O41,'Scoring Matrix'!$B$3:$G$6,5,FALSE),0)</f>
        <v>0</v>
      </c>
      <c r="Q41" s="4"/>
      <c r="R41" s="4">
        <f>_xlfn.IFNA(VLOOKUP(Q41,'Scoring Matrix'!$B$3:$G$6,5,FALSE),0)</f>
        <v>0</v>
      </c>
      <c r="S41" s="6"/>
      <c r="T41" s="6">
        <f>_xlfn.IFNA(VLOOKUP(S41,'Scoring Matrix'!$B$3:$G$6,6,FALSE),0)</f>
        <v>0</v>
      </c>
      <c r="U41" s="6"/>
      <c r="V41" s="6">
        <f>_xlfn.IFNA(VLOOKUP(U41,'Scoring Matrix'!$B$3:$G$6,6,FALSE),0)</f>
        <v>0</v>
      </c>
      <c r="W41" s="8">
        <f t="shared" si="1"/>
        <v>25</v>
      </c>
    </row>
    <row r="42" spans="1:23" x14ac:dyDescent="0.35">
      <c r="A42" s="8" t="s">
        <v>53</v>
      </c>
      <c r="B42" s="21" t="s">
        <v>56</v>
      </c>
      <c r="C42" s="6" t="s">
        <v>167</v>
      </c>
      <c r="D42" s="6">
        <f>_xlfn.IFNA(VLOOKUP(C42,'Scoring Matrix'!$B$3:$G$6,5,FALSE),0)</f>
        <v>5</v>
      </c>
      <c r="E42" s="6"/>
      <c r="F42" s="6">
        <f>_xlfn.IFNA(VLOOKUP(E42,'Scoring Matrix'!$B$3:$G$6,2,FALSE),0)</f>
        <v>0</v>
      </c>
      <c r="G42" s="4" t="s">
        <v>167</v>
      </c>
      <c r="H42" s="4">
        <f>_xlfn.IFNA(VLOOKUP(G42,'Scoring Matrix'!$B$3:$G$6,3,FALSE),0)</f>
        <v>10</v>
      </c>
      <c r="I42" s="4"/>
      <c r="J42" s="4">
        <f>_xlfn.IFNA(VLOOKUP(I42,'Scoring Matrix'!$B$3:$G$6,3,FALSE),0)</f>
        <v>0</v>
      </c>
      <c r="K42" s="6"/>
      <c r="L42" s="6">
        <f>_xlfn.IFNA(VLOOKUP(K42,'Scoring Matrix'!$B$3:$G$6,4,FALSE),0)</f>
        <v>0</v>
      </c>
      <c r="M42" s="6"/>
      <c r="N42" s="6">
        <f>_xlfn.IFNA(VLOOKUP(M42,'Scoring Matrix'!$B$3:$G$6,4,FALSE),0)</f>
        <v>0</v>
      </c>
      <c r="O42" s="4"/>
      <c r="P42" s="4">
        <f>_xlfn.IFNA(VLOOKUP(O42,'Scoring Matrix'!$B$3:$G$6,5,FALSE),0)</f>
        <v>0</v>
      </c>
      <c r="Q42" s="4"/>
      <c r="R42" s="4">
        <f>_xlfn.IFNA(VLOOKUP(Q42,'Scoring Matrix'!$B$3:$G$6,5,FALSE),0)</f>
        <v>0</v>
      </c>
      <c r="S42" s="6"/>
      <c r="T42" s="6">
        <f>_xlfn.IFNA(VLOOKUP(S42,'Scoring Matrix'!$B$3:$G$6,6,FALSE),0)</f>
        <v>0</v>
      </c>
      <c r="U42" s="6"/>
      <c r="V42" s="6">
        <f>_xlfn.IFNA(VLOOKUP(U42,'Scoring Matrix'!$B$3:$G$6,6,FALSE),0)</f>
        <v>0</v>
      </c>
      <c r="W42" s="8">
        <f t="shared" si="1"/>
        <v>15</v>
      </c>
    </row>
    <row r="43" spans="1:23" x14ac:dyDescent="0.35">
      <c r="A43" s="8" t="s">
        <v>53</v>
      </c>
      <c r="B43" s="8" t="s">
        <v>64</v>
      </c>
      <c r="C43" s="6" t="s">
        <v>168</v>
      </c>
      <c r="D43" s="6">
        <f>_xlfn.IFNA(VLOOKUP(C43,'Scoring Matrix'!$B$3:$G$6,2,FALSE),0)</f>
        <v>2</v>
      </c>
      <c r="E43" s="6"/>
      <c r="F43" s="6">
        <f>_xlfn.IFNA(VLOOKUP(E43,'Scoring Matrix'!$B$3:$G$6,2,FALSE),0)</f>
        <v>0</v>
      </c>
      <c r="G43" s="4"/>
      <c r="H43" s="4">
        <f>_xlfn.IFNA(VLOOKUP(G43,'Scoring Matrix'!$B$3:$G$6,3,FALSE),0)</f>
        <v>0</v>
      </c>
      <c r="I43" s="4"/>
      <c r="J43" s="4">
        <f>_xlfn.IFNA(VLOOKUP(I43,'Scoring Matrix'!$B$3:$G$6,3,FALSE),0)</f>
        <v>0</v>
      </c>
      <c r="K43" s="6"/>
      <c r="L43" s="6">
        <f>_xlfn.IFNA(VLOOKUP(K43,'Scoring Matrix'!$B$3:$G$6,4,FALSE),0)</f>
        <v>0</v>
      </c>
      <c r="M43" s="6"/>
      <c r="N43" s="6">
        <f>_xlfn.IFNA(VLOOKUP(M43,'Scoring Matrix'!$B$3:$G$6,4,FALSE),0)</f>
        <v>0</v>
      </c>
      <c r="O43" s="4"/>
      <c r="P43" s="4">
        <f>_xlfn.IFNA(VLOOKUP(O43,'Scoring Matrix'!$B$3:$G$6,5,FALSE),0)</f>
        <v>0</v>
      </c>
      <c r="Q43" s="4"/>
      <c r="R43" s="4">
        <f>_xlfn.IFNA(VLOOKUP(Q43,'Scoring Matrix'!$B$3:$G$6,5,FALSE),0)</f>
        <v>0</v>
      </c>
      <c r="S43" s="6"/>
      <c r="T43" s="6">
        <f>_xlfn.IFNA(VLOOKUP(S43,'Scoring Matrix'!$B$3:$G$6,6,FALSE),0)</f>
        <v>0</v>
      </c>
      <c r="U43" s="6"/>
      <c r="V43" s="6">
        <f>_xlfn.IFNA(VLOOKUP(U43,'Scoring Matrix'!$B$3:$G$6,6,FALSE),0)</f>
        <v>0</v>
      </c>
      <c r="W43" s="8">
        <f t="shared" si="1"/>
        <v>2</v>
      </c>
    </row>
    <row r="44" spans="1:23" x14ac:dyDescent="0.35">
      <c r="A44" s="8" t="s">
        <v>109</v>
      </c>
      <c r="B44" s="21" t="s">
        <v>107</v>
      </c>
      <c r="C44" s="6" t="s">
        <v>168</v>
      </c>
      <c r="D44" s="6">
        <f>_xlfn.IFNA(VLOOKUP(C44,'Scoring Matrix'!$B$3:$G$6,2,FALSE),0)</f>
        <v>2</v>
      </c>
      <c r="E44" s="6"/>
      <c r="F44" s="6">
        <f>_xlfn.IFNA(VLOOKUP(E44,'Scoring Matrix'!$B$3:$G$6,2,FALSE),0)</f>
        <v>0</v>
      </c>
      <c r="G44" s="4"/>
      <c r="H44" s="4">
        <f>_xlfn.IFNA(VLOOKUP(G44,'Scoring Matrix'!$B$3:$G$6,3,FALSE),0)</f>
        <v>0</v>
      </c>
      <c r="I44" s="4"/>
      <c r="J44" s="4">
        <f>_xlfn.IFNA(VLOOKUP(I44,'Scoring Matrix'!$B$3:$G$6,3,FALSE),0)</f>
        <v>0</v>
      </c>
      <c r="K44" s="6"/>
      <c r="L44" s="6">
        <f>_xlfn.IFNA(VLOOKUP(K44,'Scoring Matrix'!$B$3:$G$6,4,FALSE),0)</f>
        <v>0</v>
      </c>
      <c r="M44" s="6"/>
      <c r="N44" s="6">
        <f>_xlfn.IFNA(VLOOKUP(M44,'Scoring Matrix'!$B$3:$G$6,4,FALSE),0)</f>
        <v>0</v>
      </c>
      <c r="O44" s="4"/>
      <c r="P44" s="4">
        <f>_xlfn.IFNA(VLOOKUP(O44,'Scoring Matrix'!$B$3:$G$6,5,FALSE),0)</f>
        <v>0</v>
      </c>
      <c r="Q44" s="4"/>
      <c r="R44" s="4">
        <f>_xlfn.IFNA(VLOOKUP(Q44,'Scoring Matrix'!$B$3:$G$6,5,FALSE),0)</f>
        <v>0</v>
      </c>
      <c r="S44" s="6"/>
      <c r="T44" s="6">
        <f>_xlfn.IFNA(VLOOKUP(S44,'Scoring Matrix'!$B$3:$G$6,6,FALSE),0)</f>
        <v>0</v>
      </c>
      <c r="U44" s="6"/>
      <c r="V44" s="6">
        <f>_xlfn.IFNA(VLOOKUP(U44,'Scoring Matrix'!$B$3:$G$6,6,FALSE),0)</f>
        <v>0</v>
      </c>
      <c r="W44" s="8">
        <f t="shared" si="1"/>
        <v>2</v>
      </c>
    </row>
    <row r="45" spans="1:23" x14ac:dyDescent="0.35">
      <c r="A45" s="8" t="s">
        <v>88</v>
      </c>
      <c r="B45" s="21" t="s">
        <v>92</v>
      </c>
      <c r="C45" s="6" t="s">
        <v>167</v>
      </c>
      <c r="D45" s="6">
        <f>_xlfn.IFNA(VLOOKUP(C45,'Scoring Matrix'!$B$3:$G$6,2,FALSE),0)</f>
        <v>5</v>
      </c>
      <c r="E45" s="6"/>
      <c r="F45" s="6">
        <f>_xlfn.IFNA(VLOOKUP(E45,'Scoring Matrix'!$B$3:$G$6,2,FALSE),0)</f>
        <v>0</v>
      </c>
      <c r="G45" s="4"/>
      <c r="H45" s="4">
        <f>_xlfn.IFNA(VLOOKUP(G45,'Scoring Matrix'!$B$3:$G$6,3,FALSE),0)</f>
        <v>0</v>
      </c>
      <c r="I45" s="4"/>
      <c r="J45" s="4">
        <f>_xlfn.IFNA(VLOOKUP(I45,'Scoring Matrix'!$B$3:$G$6,3,FALSE),0)</f>
        <v>0</v>
      </c>
      <c r="K45" s="6"/>
      <c r="L45" s="6">
        <f>_xlfn.IFNA(VLOOKUP(K45,'Scoring Matrix'!$B$3:$G$6,4,FALSE),0)</f>
        <v>0</v>
      </c>
      <c r="M45" s="6"/>
      <c r="N45" s="6">
        <f>_xlfn.IFNA(VLOOKUP(M45,'Scoring Matrix'!$B$3:$G$6,4,FALSE),0)</f>
        <v>0</v>
      </c>
      <c r="O45" s="4"/>
      <c r="P45" s="4">
        <f>_xlfn.IFNA(VLOOKUP(O45,'Scoring Matrix'!$B$3:$G$6,5,FALSE),0)</f>
        <v>0</v>
      </c>
      <c r="Q45" s="4"/>
      <c r="R45" s="4">
        <f>_xlfn.IFNA(VLOOKUP(Q45,'Scoring Matrix'!$B$3:$G$6,5,FALSE),0)</f>
        <v>0</v>
      </c>
      <c r="S45" s="6"/>
      <c r="T45" s="6">
        <f>_xlfn.IFNA(VLOOKUP(S45,'Scoring Matrix'!$B$3:$G$6,6,FALSE),0)</f>
        <v>0</v>
      </c>
      <c r="U45" s="6"/>
      <c r="V45" s="6">
        <f>_xlfn.IFNA(VLOOKUP(U45,'Scoring Matrix'!$B$3:$G$6,6,FALSE),0)</f>
        <v>0</v>
      </c>
      <c r="W45" s="8">
        <f t="shared" si="1"/>
        <v>5</v>
      </c>
    </row>
    <row r="46" spans="1:23" x14ac:dyDescent="0.35">
      <c r="A46" s="8" t="s">
        <v>90</v>
      </c>
      <c r="B46" s="21" t="s">
        <v>100</v>
      </c>
      <c r="C46" s="6" t="s">
        <v>167</v>
      </c>
      <c r="D46" s="6">
        <f>_xlfn.IFNA(VLOOKUP(C46,'Scoring Matrix'!$B$3:$G$6,2,FALSE),0)</f>
        <v>5</v>
      </c>
      <c r="E46" s="6"/>
      <c r="F46" s="6">
        <f>_xlfn.IFNA(VLOOKUP(E46,'Scoring Matrix'!$B$3:$G$6,2,FALSE),0)</f>
        <v>0</v>
      </c>
      <c r="G46" s="4"/>
      <c r="H46" s="4">
        <f>_xlfn.IFNA(VLOOKUP(G46,'Scoring Matrix'!$B$3:$G$6,3,FALSE),0)</f>
        <v>0</v>
      </c>
      <c r="I46" s="4"/>
      <c r="J46" s="4">
        <f>_xlfn.IFNA(VLOOKUP(I46,'Scoring Matrix'!$B$3:$G$6,3,FALSE),0)</f>
        <v>0</v>
      </c>
      <c r="K46" s="6"/>
      <c r="L46" s="6">
        <f>_xlfn.IFNA(VLOOKUP(K46,'Scoring Matrix'!$B$3:$G$6,4,FALSE),0)</f>
        <v>0</v>
      </c>
      <c r="M46" s="6"/>
      <c r="N46" s="6">
        <f>_xlfn.IFNA(VLOOKUP(M46,'Scoring Matrix'!$B$3:$G$6,4,FALSE),0)</f>
        <v>0</v>
      </c>
      <c r="O46" s="4"/>
      <c r="P46" s="4">
        <f>_xlfn.IFNA(VLOOKUP(O46,'Scoring Matrix'!$B$3:$G$6,5,FALSE),0)</f>
        <v>0</v>
      </c>
      <c r="Q46" s="4"/>
      <c r="R46" s="4">
        <f>_xlfn.IFNA(VLOOKUP(Q46,'Scoring Matrix'!$B$3:$G$6,5,FALSE),0)</f>
        <v>0</v>
      </c>
      <c r="S46" s="6"/>
      <c r="T46" s="6">
        <f>_xlfn.IFNA(VLOOKUP(S46,'Scoring Matrix'!$B$3:$G$6,6,FALSE),0)</f>
        <v>0</v>
      </c>
      <c r="U46" s="6"/>
      <c r="V46" s="6">
        <f>_xlfn.IFNA(VLOOKUP(U46,'Scoring Matrix'!$B$3:$G$6,6,FALSE),0)</f>
        <v>0</v>
      </c>
      <c r="W46" s="8">
        <f t="shared" si="1"/>
        <v>5</v>
      </c>
    </row>
    <row r="47" spans="1:23" x14ac:dyDescent="0.35">
      <c r="A47" s="8" t="s">
        <v>118</v>
      </c>
      <c r="B47" s="21" t="s">
        <v>119</v>
      </c>
      <c r="C47" s="6"/>
      <c r="D47" s="6">
        <f>_xlfn.IFNA(VLOOKUP(C47,'Scoring Matrix'!$B$3:$G$6,2,FALSE),0)</f>
        <v>0</v>
      </c>
      <c r="E47" s="6"/>
      <c r="F47" s="6">
        <f>_xlfn.IFNA(VLOOKUP(E47,'Scoring Matrix'!$B$3:$G$6,2,FALSE),0)</f>
        <v>0</v>
      </c>
      <c r="G47" s="4" t="s">
        <v>0</v>
      </c>
      <c r="H47" s="4">
        <f>_xlfn.IFNA(VLOOKUP(G47,'Scoring Matrix'!$B$3:$G$6,3,FALSE),0)</f>
        <v>8</v>
      </c>
      <c r="I47" s="4"/>
      <c r="J47" s="4">
        <f>_xlfn.IFNA(VLOOKUP(I47,'Scoring Matrix'!$B$3:$G$6,3,FALSE),0)</f>
        <v>0</v>
      </c>
      <c r="K47" s="6" t="s">
        <v>0</v>
      </c>
      <c r="L47" s="6">
        <f>_xlfn.IFNA(VLOOKUP(K47,'Scoring Matrix'!$B$3:$G$6,4,FALSE),0)</f>
        <v>3</v>
      </c>
      <c r="M47" s="6"/>
      <c r="N47" s="6">
        <f>_xlfn.IFNA(VLOOKUP(M47,'Scoring Matrix'!$B$3:$G$6,4,FALSE),0)</f>
        <v>0</v>
      </c>
      <c r="O47" s="4"/>
      <c r="P47" s="4">
        <f>_xlfn.IFNA(VLOOKUP(O47,'Scoring Matrix'!$B$3:$G$6,5,FALSE),0)</f>
        <v>0</v>
      </c>
      <c r="Q47" s="4"/>
      <c r="R47" s="4">
        <f>_xlfn.IFNA(VLOOKUP(Q47,'Scoring Matrix'!$B$3:$G$6,5,FALSE),0)</f>
        <v>0</v>
      </c>
      <c r="S47" s="6"/>
      <c r="T47" s="6">
        <f>_xlfn.IFNA(VLOOKUP(S47,'Scoring Matrix'!$B$3:$G$6,6,FALSE),0)</f>
        <v>0</v>
      </c>
      <c r="U47" s="6"/>
      <c r="V47" s="6">
        <f>_xlfn.IFNA(VLOOKUP(U47,'Scoring Matrix'!$B$3:$G$6,6,FALSE),0)</f>
        <v>0</v>
      </c>
      <c r="W47" s="8">
        <f t="shared" si="1"/>
        <v>11</v>
      </c>
    </row>
    <row r="48" spans="1:23" x14ac:dyDescent="0.35">
      <c r="A48" s="8" t="s">
        <v>28</v>
      </c>
      <c r="B48" s="8" t="s">
        <v>78</v>
      </c>
      <c r="C48" s="6" t="s">
        <v>167</v>
      </c>
      <c r="D48" s="6">
        <f>_xlfn.IFNA(VLOOKUP(C48,'Scoring Matrix'!$B$3:$G$6,2,FALSE),0)</f>
        <v>5</v>
      </c>
      <c r="E48" s="6" t="s">
        <v>167</v>
      </c>
      <c r="F48" s="6">
        <f>_xlfn.IFNA(VLOOKUP(E48,'Scoring Matrix'!$B$3:$G$6,2,FALSE),0)</f>
        <v>5</v>
      </c>
      <c r="G48" s="4" t="s">
        <v>0</v>
      </c>
      <c r="H48" s="4">
        <f>_xlfn.IFNA(VLOOKUP(G48,'Scoring Matrix'!$B$3:$G$6,3,FALSE),0)</f>
        <v>8</v>
      </c>
      <c r="I48" s="4" t="s">
        <v>167</v>
      </c>
      <c r="J48" s="4">
        <f>_xlfn.IFNA(VLOOKUP(I48,'Scoring Matrix'!$B$3:$G$6,3,FALSE),0)</f>
        <v>10</v>
      </c>
      <c r="K48" s="6" t="s">
        <v>168</v>
      </c>
      <c r="L48" s="6">
        <f>_xlfn.IFNA(VLOOKUP(K48,'Scoring Matrix'!$B$3:$G$6,4,FALSE),0)</f>
        <v>2</v>
      </c>
      <c r="M48" s="6" t="s">
        <v>167</v>
      </c>
      <c r="N48" s="6">
        <f>_xlfn.IFNA(VLOOKUP(M48,'Scoring Matrix'!$B$3:$G$6,4,FALSE),0)</f>
        <v>5</v>
      </c>
      <c r="O48" s="4"/>
      <c r="P48" s="4">
        <f>_xlfn.IFNA(VLOOKUP(O48,'Scoring Matrix'!$B$3:$G$6,5,FALSE),0)</f>
        <v>0</v>
      </c>
      <c r="Q48" s="4"/>
      <c r="R48" s="4">
        <f>_xlfn.IFNA(VLOOKUP(Q48,'Scoring Matrix'!$B$3:$G$6,5,FALSE),0)</f>
        <v>0</v>
      </c>
      <c r="S48" s="6"/>
      <c r="T48" s="6">
        <f>_xlfn.IFNA(VLOOKUP(S48,'Scoring Matrix'!$B$3:$G$6,6,FALSE),0)</f>
        <v>0</v>
      </c>
      <c r="U48" s="6"/>
      <c r="V48" s="6">
        <f>_xlfn.IFNA(VLOOKUP(U48,'Scoring Matrix'!$B$3:$G$6,6,FALSE),0)</f>
        <v>0</v>
      </c>
      <c r="W48" s="8">
        <f t="shared" si="1"/>
        <v>35</v>
      </c>
    </row>
    <row r="49" spans="1:23" x14ac:dyDescent="0.35">
      <c r="A49" s="8" t="s">
        <v>28</v>
      </c>
      <c r="B49" s="21" t="s">
        <v>98</v>
      </c>
      <c r="C49" s="6" t="s">
        <v>167</v>
      </c>
      <c r="D49" s="6">
        <f>_xlfn.IFNA(VLOOKUP(C49,'Scoring Matrix'!$B$3:$G$6,2,FALSE),0)</f>
        <v>5</v>
      </c>
      <c r="E49" s="6" t="s">
        <v>167</v>
      </c>
      <c r="F49" s="6">
        <f>_xlfn.IFNA(VLOOKUP(E49,'Scoring Matrix'!$B$3:$G$6,2,FALSE),0)</f>
        <v>5</v>
      </c>
      <c r="G49" s="4"/>
      <c r="H49" s="4">
        <f>_xlfn.IFNA(VLOOKUP(G49,'Scoring Matrix'!$B$3:$G$6,3,FALSE),0)</f>
        <v>0</v>
      </c>
      <c r="I49" s="4" t="s">
        <v>167</v>
      </c>
      <c r="J49" s="4">
        <f>_xlfn.IFNA(VLOOKUP(I49,'Scoring Matrix'!$B$3:$G$6,3,FALSE),0)</f>
        <v>10</v>
      </c>
      <c r="K49" s="6"/>
      <c r="L49" s="6">
        <f>_xlfn.IFNA(VLOOKUP(K49,'Scoring Matrix'!$B$3:$G$6,4,FALSE),0)</f>
        <v>0</v>
      </c>
      <c r="M49" s="6" t="s">
        <v>167</v>
      </c>
      <c r="N49" s="6">
        <f>_xlfn.IFNA(VLOOKUP(M49,'Scoring Matrix'!$B$3:$G$6,4,FALSE),0)</f>
        <v>5</v>
      </c>
      <c r="O49" s="4"/>
      <c r="P49" s="4">
        <f>_xlfn.IFNA(VLOOKUP(O49,'Scoring Matrix'!$B$3:$G$6,5,FALSE),0)</f>
        <v>0</v>
      </c>
      <c r="Q49" s="4"/>
      <c r="R49" s="4">
        <f>_xlfn.IFNA(VLOOKUP(Q49,'Scoring Matrix'!$B$3:$G$6,5,FALSE),0)</f>
        <v>0</v>
      </c>
      <c r="S49" s="6"/>
      <c r="T49" s="6">
        <f>_xlfn.IFNA(VLOOKUP(S49,'Scoring Matrix'!$B$3:$G$6,6,FALSE),0)</f>
        <v>0</v>
      </c>
      <c r="U49" s="6"/>
      <c r="V49" s="6">
        <f>_xlfn.IFNA(VLOOKUP(U49,'Scoring Matrix'!$B$3:$G$6,6,FALSE),0)</f>
        <v>0</v>
      </c>
      <c r="W49" s="8">
        <f t="shared" si="1"/>
        <v>25</v>
      </c>
    </row>
    <row r="50" spans="1:23" x14ac:dyDescent="0.35">
      <c r="A50" s="8" t="s">
        <v>28</v>
      </c>
      <c r="B50" s="21" t="s">
        <v>110</v>
      </c>
      <c r="C50" s="6"/>
      <c r="D50" s="6">
        <f>_xlfn.IFNA(VLOOKUP(C50,'Scoring Matrix'!$B$3:$G$6,2,FALSE),0)</f>
        <v>0</v>
      </c>
      <c r="E50" s="6" t="s">
        <v>167</v>
      </c>
      <c r="F50" s="6">
        <f>_xlfn.IFNA(VLOOKUP(E50,'Scoring Matrix'!$B$3:$G$6,2,FALSE),0)</f>
        <v>5</v>
      </c>
      <c r="G50" s="4" t="s">
        <v>167</v>
      </c>
      <c r="H50" s="4">
        <f>_xlfn.IFNA(VLOOKUP(G50,'Scoring Matrix'!$B$3:$G$6,3,FALSE),0)</f>
        <v>10</v>
      </c>
      <c r="I50" s="4" t="s">
        <v>167</v>
      </c>
      <c r="J50" s="4">
        <f>_xlfn.IFNA(VLOOKUP(I50,'Scoring Matrix'!$B$3:$G$6,3,FALSE),0)</f>
        <v>10</v>
      </c>
      <c r="K50" s="6"/>
      <c r="L50" s="6">
        <f>_xlfn.IFNA(VLOOKUP(K50,'Scoring Matrix'!$B$3:$G$6,4,FALSE),0)</f>
        <v>0</v>
      </c>
      <c r="M50" s="6" t="s">
        <v>167</v>
      </c>
      <c r="N50" s="6">
        <f>_xlfn.IFNA(VLOOKUP(M50,'Scoring Matrix'!$B$3:$G$6,4,FALSE),0)</f>
        <v>5</v>
      </c>
      <c r="O50" s="4"/>
      <c r="P50" s="4">
        <f>_xlfn.IFNA(VLOOKUP(O50,'Scoring Matrix'!$B$3:$G$6,5,FALSE),0)</f>
        <v>0</v>
      </c>
      <c r="Q50" s="4"/>
      <c r="R50" s="4">
        <f>_xlfn.IFNA(VLOOKUP(Q50,'Scoring Matrix'!$B$3:$G$6,5,FALSE),0)</f>
        <v>0</v>
      </c>
      <c r="S50" s="6"/>
      <c r="T50" s="6">
        <f>_xlfn.IFNA(VLOOKUP(S50,'Scoring Matrix'!$B$3:$G$6,6,FALSE),0)</f>
        <v>0</v>
      </c>
      <c r="U50" s="6"/>
      <c r="V50" s="6">
        <f>_xlfn.IFNA(VLOOKUP(U50,'Scoring Matrix'!$B$3:$G$6,6,FALSE),0)</f>
        <v>0</v>
      </c>
      <c r="W50" s="8">
        <f t="shared" si="1"/>
        <v>30</v>
      </c>
    </row>
    <row r="51" spans="1:23" x14ac:dyDescent="0.35">
      <c r="A51" s="8" t="s">
        <v>76</v>
      </c>
      <c r="B51" s="8" t="s">
        <v>82</v>
      </c>
      <c r="C51" s="6" t="s">
        <v>168</v>
      </c>
      <c r="D51" s="6">
        <f>_xlfn.IFNA(VLOOKUP(C51,'Scoring Matrix'!$B$3:$G$6,2,FALSE),0)</f>
        <v>2</v>
      </c>
      <c r="E51" s="6"/>
      <c r="F51" s="6">
        <f>_xlfn.IFNA(VLOOKUP(E51,'Scoring Matrix'!$B$3:$G$6,2,FALSE),0)</f>
        <v>0</v>
      </c>
      <c r="G51" s="4"/>
      <c r="H51" s="4">
        <f>_xlfn.IFNA(VLOOKUP(G51,'Scoring Matrix'!$B$3:$G$6,3,FALSE),0)</f>
        <v>0</v>
      </c>
      <c r="I51" s="4"/>
      <c r="J51" s="4">
        <f>_xlfn.IFNA(VLOOKUP(I51,'Scoring Matrix'!$B$3:$G$6,3,FALSE),0)</f>
        <v>0</v>
      </c>
      <c r="K51" s="6"/>
      <c r="L51" s="6">
        <f>_xlfn.IFNA(VLOOKUP(K51,'Scoring Matrix'!$B$3:$G$6,4,FALSE),0)</f>
        <v>0</v>
      </c>
      <c r="M51" s="6"/>
      <c r="N51" s="6">
        <f>_xlfn.IFNA(VLOOKUP(M51,'Scoring Matrix'!$B$3:$G$6,4,FALSE),0)</f>
        <v>0</v>
      </c>
      <c r="O51" s="4"/>
      <c r="P51" s="4">
        <f>_xlfn.IFNA(VLOOKUP(O51,'Scoring Matrix'!$B$3:$G$6,5,FALSE),0)</f>
        <v>0</v>
      </c>
      <c r="Q51" s="4"/>
      <c r="R51" s="4">
        <f>_xlfn.IFNA(VLOOKUP(Q51,'Scoring Matrix'!$B$3:$G$6,5,FALSE),0)</f>
        <v>0</v>
      </c>
      <c r="S51" s="6"/>
      <c r="T51" s="6">
        <f>_xlfn.IFNA(VLOOKUP(S51,'Scoring Matrix'!$B$3:$G$6,6,FALSE),0)</f>
        <v>0</v>
      </c>
      <c r="U51" s="6"/>
      <c r="V51" s="6">
        <f>_xlfn.IFNA(VLOOKUP(U51,'Scoring Matrix'!$B$3:$G$6,6,FALSE),0)</f>
        <v>0</v>
      </c>
      <c r="W51" s="8">
        <f t="shared" si="1"/>
        <v>2</v>
      </c>
    </row>
    <row r="52" spans="1:23" x14ac:dyDescent="0.35">
      <c r="A52" s="8" t="s">
        <v>76</v>
      </c>
      <c r="B52" s="21" t="s">
        <v>101</v>
      </c>
      <c r="C52" s="6" t="s">
        <v>168</v>
      </c>
      <c r="D52" s="6">
        <f>_xlfn.IFNA(VLOOKUP(C52,'Scoring Matrix'!$B$3:$G$6,2,FALSE),0)</f>
        <v>2</v>
      </c>
      <c r="E52" s="6"/>
      <c r="F52" s="6">
        <f>_xlfn.IFNA(VLOOKUP(E52,'Scoring Matrix'!$B$3:$G$6,2,FALSE),0)</f>
        <v>0</v>
      </c>
      <c r="G52" s="4"/>
      <c r="H52" s="4">
        <f>_xlfn.IFNA(VLOOKUP(G52,'Scoring Matrix'!$B$3:$G$6,3,FALSE),0)</f>
        <v>0</v>
      </c>
      <c r="I52" s="4"/>
      <c r="J52" s="4">
        <f>_xlfn.IFNA(VLOOKUP(I52,'Scoring Matrix'!$B$3:$G$6,3,FALSE),0)</f>
        <v>0</v>
      </c>
      <c r="K52" s="6"/>
      <c r="L52" s="6">
        <f>_xlfn.IFNA(VLOOKUP(K52,'Scoring Matrix'!$B$3:$G$6,4,FALSE),0)</f>
        <v>0</v>
      </c>
      <c r="M52" s="6"/>
      <c r="N52" s="6">
        <f>_xlfn.IFNA(VLOOKUP(M52,'Scoring Matrix'!$B$3:$G$6,4,FALSE),0)</f>
        <v>0</v>
      </c>
      <c r="O52" s="4"/>
      <c r="P52" s="4">
        <f>_xlfn.IFNA(VLOOKUP(O52,'Scoring Matrix'!$B$3:$G$6,5,FALSE),0)</f>
        <v>0</v>
      </c>
      <c r="Q52" s="4"/>
      <c r="R52" s="4">
        <f>_xlfn.IFNA(VLOOKUP(Q52,'Scoring Matrix'!$B$3:$G$6,5,FALSE),0)</f>
        <v>0</v>
      </c>
      <c r="S52" s="6"/>
      <c r="T52" s="6">
        <f>_xlfn.IFNA(VLOOKUP(S52,'Scoring Matrix'!$B$3:$G$6,6,FALSE),0)</f>
        <v>0</v>
      </c>
      <c r="U52" s="6"/>
      <c r="V52" s="6">
        <f>_xlfn.IFNA(VLOOKUP(U52,'Scoring Matrix'!$B$3:$G$6,6,FALSE),0)</f>
        <v>0</v>
      </c>
      <c r="W52" s="8">
        <f t="shared" si="1"/>
        <v>2</v>
      </c>
    </row>
    <row r="53" spans="1:23" x14ac:dyDescent="0.35">
      <c r="A53" s="8" t="s">
        <v>139</v>
      </c>
      <c r="B53" s="21" t="s">
        <v>140</v>
      </c>
      <c r="C53" s="6"/>
      <c r="D53" s="6">
        <f>_xlfn.IFNA(VLOOKUP(C53,'Scoring Matrix'!$B$3:$G$6,2,FALSE),0)</f>
        <v>0</v>
      </c>
      <c r="E53" s="6"/>
      <c r="F53" s="6">
        <f>_xlfn.IFNA(VLOOKUP(E53,'Scoring Matrix'!$B$3:$G$6,2,FALSE),0)</f>
        <v>0</v>
      </c>
      <c r="G53" s="4" t="s">
        <v>168</v>
      </c>
      <c r="H53" s="4">
        <f>_xlfn.IFNA(VLOOKUP(G53,'Scoring Matrix'!$B$3:$G$6,3,FALSE),0)</f>
        <v>6</v>
      </c>
      <c r="I53" s="4"/>
      <c r="J53" s="4">
        <f>_xlfn.IFNA(VLOOKUP(I53,'Scoring Matrix'!$B$3:$G$6,3,FALSE),0)</f>
        <v>0</v>
      </c>
      <c r="K53" s="6"/>
      <c r="L53" s="6">
        <f>_xlfn.IFNA(VLOOKUP(K53,'Scoring Matrix'!$B$3:$G$6,4,FALSE),0)</f>
        <v>0</v>
      </c>
      <c r="M53" s="6"/>
      <c r="N53" s="6">
        <f>_xlfn.IFNA(VLOOKUP(M53,'Scoring Matrix'!$B$3:$G$6,4,FALSE),0)</f>
        <v>0</v>
      </c>
      <c r="O53" s="4"/>
      <c r="P53" s="4">
        <f>_xlfn.IFNA(VLOOKUP(O53,'Scoring Matrix'!$B$3:$G$6,5,FALSE),0)</f>
        <v>0</v>
      </c>
      <c r="Q53" s="4"/>
      <c r="R53" s="4">
        <f>_xlfn.IFNA(VLOOKUP(Q53,'Scoring Matrix'!$B$3:$G$6,5,FALSE),0)</f>
        <v>0</v>
      </c>
      <c r="S53" s="6"/>
      <c r="T53" s="6">
        <f>_xlfn.IFNA(VLOOKUP(S53,'Scoring Matrix'!$B$3:$G$6,6,FALSE),0)</f>
        <v>0</v>
      </c>
      <c r="U53" s="6"/>
      <c r="V53" s="6">
        <f>_xlfn.IFNA(VLOOKUP(U53,'Scoring Matrix'!$B$3:$G$6,6,FALSE),0)</f>
        <v>0</v>
      </c>
      <c r="W53" s="8">
        <f t="shared" si="1"/>
        <v>6</v>
      </c>
    </row>
    <row r="54" spans="1:23" x14ac:dyDescent="0.35">
      <c r="A54" s="8" t="s">
        <v>137</v>
      </c>
      <c r="B54" s="21" t="s">
        <v>138</v>
      </c>
      <c r="C54" s="6"/>
      <c r="D54" s="6">
        <f>_xlfn.IFNA(VLOOKUP(C54,'Scoring Matrix'!$B$3:$G$6,2,FALSE),0)</f>
        <v>0</v>
      </c>
      <c r="E54" s="6"/>
      <c r="F54" s="6">
        <f>_xlfn.IFNA(VLOOKUP(E54,'Scoring Matrix'!$B$3:$G$6,2,FALSE),0)</f>
        <v>0</v>
      </c>
      <c r="G54" s="4" t="s">
        <v>0</v>
      </c>
      <c r="H54" s="4">
        <f>_xlfn.IFNA(VLOOKUP(G54,'Scoring Matrix'!$B$3:$G$6,3,FALSE),0)</f>
        <v>8</v>
      </c>
      <c r="I54" s="4" t="s">
        <v>167</v>
      </c>
      <c r="J54" s="4">
        <f>_xlfn.IFNA(VLOOKUP(I54,'Scoring Matrix'!$B$3:$G$6,3,FALSE),0)</f>
        <v>10</v>
      </c>
      <c r="K54" s="6" t="s">
        <v>168</v>
      </c>
      <c r="L54" s="6">
        <f>_xlfn.IFNA(VLOOKUP(K54,'Scoring Matrix'!$B$3:$G$6,4,FALSE),0)</f>
        <v>2</v>
      </c>
      <c r="M54" s="6" t="s">
        <v>167</v>
      </c>
      <c r="N54" s="6">
        <f>_xlfn.IFNA(VLOOKUP(M54,'Scoring Matrix'!$B$3:$G$6,4,FALSE),0)</f>
        <v>5</v>
      </c>
      <c r="O54" s="4"/>
      <c r="P54" s="4">
        <f>_xlfn.IFNA(VLOOKUP(O54,'Scoring Matrix'!$B$3:$G$6,5,FALSE),0)</f>
        <v>0</v>
      </c>
      <c r="Q54" s="4"/>
      <c r="R54" s="4">
        <f>_xlfn.IFNA(VLOOKUP(Q54,'Scoring Matrix'!$B$3:$G$6,5,FALSE),0)</f>
        <v>0</v>
      </c>
      <c r="S54" s="6"/>
      <c r="T54" s="6">
        <f>_xlfn.IFNA(VLOOKUP(S54,'Scoring Matrix'!$B$3:$G$6,6,FALSE),0)</f>
        <v>0</v>
      </c>
      <c r="U54" s="6"/>
      <c r="V54" s="6">
        <f>_xlfn.IFNA(VLOOKUP(U54,'Scoring Matrix'!$B$3:$G$6,6,FALSE),0)</f>
        <v>0</v>
      </c>
      <c r="W54" s="8">
        <f t="shared" si="1"/>
        <v>25</v>
      </c>
    </row>
    <row r="55" spans="1:23" x14ac:dyDescent="0.35">
      <c r="A55" s="8" t="s">
        <v>137</v>
      </c>
      <c r="B55" s="21" t="s">
        <v>149</v>
      </c>
      <c r="C55" s="6"/>
      <c r="D55" s="6">
        <f>_xlfn.IFNA(VLOOKUP(C55,'Scoring Matrix'!$B$3:$G$6,2,FALSE),0)</f>
        <v>0</v>
      </c>
      <c r="E55" s="6"/>
      <c r="F55" s="6">
        <f>_xlfn.IFNA(VLOOKUP(E55,'Scoring Matrix'!$B$3:$G$6,2,FALSE),0)</f>
        <v>0</v>
      </c>
      <c r="G55" s="4" t="s">
        <v>168</v>
      </c>
      <c r="H55" s="4">
        <f>_xlfn.IFNA(VLOOKUP(G55,'Scoring Matrix'!$B$3:$G$6,3,FALSE),0)</f>
        <v>6</v>
      </c>
      <c r="I55" s="4" t="s">
        <v>167</v>
      </c>
      <c r="J55" s="4">
        <f>_xlfn.IFNA(VLOOKUP(I55,'Scoring Matrix'!$B$3:$G$6,3,FALSE),0)</f>
        <v>10</v>
      </c>
      <c r="K55" s="6"/>
      <c r="L55" s="6">
        <f>_xlfn.IFNA(VLOOKUP(K55,'Scoring Matrix'!$B$3:$G$6,4,FALSE),0)</f>
        <v>0</v>
      </c>
      <c r="M55" s="6" t="s">
        <v>167</v>
      </c>
      <c r="N55" s="6">
        <f>_xlfn.IFNA(VLOOKUP(M55,'Scoring Matrix'!$B$3:$G$6,4,FALSE),0)</f>
        <v>5</v>
      </c>
      <c r="O55" s="4"/>
      <c r="P55" s="4">
        <f>_xlfn.IFNA(VLOOKUP(O55,'Scoring Matrix'!$B$3:$G$6,5,FALSE),0)</f>
        <v>0</v>
      </c>
      <c r="Q55" s="4"/>
      <c r="R55" s="4">
        <f>_xlfn.IFNA(VLOOKUP(Q55,'Scoring Matrix'!$B$3:$G$6,5,FALSE),0)</f>
        <v>0</v>
      </c>
      <c r="S55" s="6"/>
      <c r="T55" s="6">
        <f>_xlfn.IFNA(VLOOKUP(S55,'Scoring Matrix'!$B$3:$G$6,6,FALSE),0)</f>
        <v>0</v>
      </c>
      <c r="U55" s="6"/>
      <c r="V55" s="6">
        <f>_xlfn.IFNA(VLOOKUP(U55,'Scoring Matrix'!$B$3:$G$6,6,FALSE),0)</f>
        <v>0</v>
      </c>
      <c r="W55" s="8">
        <f t="shared" si="1"/>
        <v>21</v>
      </c>
    </row>
    <row r="56" spans="1:23" x14ac:dyDescent="0.35">
      <c r="A56" s="8" t="s">
        <v>137</v>
      </c>
      <c r="B56" s="21" t="s">
        <v>159</v>
      </c>
      <c r="C56" s="6"/>
      <c r="D56" s="6">
        <f>_xlfn.IFNA(VLOOKUP(C56,'Scoring Matrix'!$B$3:$G$6,2,FALSE),0)</f>
        <v>0</v>
      </c>
      <c r="E56" s="6"/>
      <c r="F56" s="6">
        <f>_xlfn.IFNA(VLOOKUP(E56,'Scoring Matrix'!$B$3:$G$6,2,FALSE),0)</f>
        <v>0</v>
      </c>
      <c r="G56" s="4"/>
      <c r="H56" s="4">
        <f>_xlfn.IFNA(VLOOKUP(G56,'Scoring Matrix'!$B$3:$G$6,3,FALSE),0)</f>
        <v>0</v>
      </c>
      <c r="I56" s="4" t="s">
        <v>167</v>
      </c>
      <c r="J56" s="4">
        <f>_xlfn.IFNA(VLOOKUP(I56,'Scoring Matrix'!$B$3:$G$6,3,FALSE),0)</f>
        <v>10</v>
      </c>
      <c r="K56" s="6"/>
      <c r="L56" s="6">
        <f>_xlfn.IFNA(VLOOKUP(K56,'Scoring Matrix'!$B$3:$G$6,4,FALSE),0)</f>
        <v>0</v>
      </c>
      <c r="M56" s="6" t="s">
        <v>167</v>
      </c>
      <c r="N56" s="6">
        <f>_xlfn.IFNA(VLOOKUP(M56,'Scoring Matrix'!$B$3:$G$6,4,FALSE),0)</f>
        <v>5</v>
      </c>
      <c r="O56" s="4"/>
      <c r="P56" s="4">
        <f>_xlfn.IFNA(VLOOKUP(O56,'Scoring Matrix'!$B$3:$G$6,5,FALSE),0)</f>
        <v>0</v>
      </c>
      <c r="Q56" s="4"/>
      <c r="R56" s="4">
        <f>_xlfn.IFNA(VLOOKUP(Q56,'Scoring Matrix'!$B$3:$G$6,5,FALSE),0)</f>
        <v>0</v>
      </c>
      <c r="S56" s="6"/>
      <c r="T56" s="6">
        <f>_xlfn.IFNA(VLOOKUP(S56,'Scoring Matrix'!$B$3:$G$6,6,FALSE),0)</f>
        <v>0</v>
      </c>
      <c r="U56" s="6"/>
      <c r="V56" s="6">
        <f>_xlfn.IFNA(VLOOKUP(U56,'Scoring Matrix'!$B$3:$G$6,6,FALSE),0)</f>
        <v>0</v>
      </c>
      <c r="W56" s="8">
        <f t="shared" si="1"/>
        <v>15</v>
      </c>
    </row>
    <row r="57" spans="1:23" x14ac:dyDescent="0.35">
      <c r="A57" s="8" t="s">
        <v>75</v>
      </c>
      <c r="B57" s="21" t="s">
        <v>81</v>
      </c>
      <c r="C57" s="6" t="s">
        <v>0</v>
      </c>
      <c r="D57" s="6">
        <f>_xlfn.IFNA(VLOOKUP(C57,'Scoring Matrix'!$B$3:$G$6,2,FALSE),0)</f>
        <v>3</v>
      </c>
      <c r="E57" s="6"/>
      <c r="F57" s="6">
        <f>_xlfn.IFNA(VLOOKUP(E57,'Scoring Matrix'!$B$3:$G$6,2,FALSE),0)</f>
        <v>0</v>
      </c>
      <c r="G57" s="4" t="s">
        <v>168</v>
      </c>
      <c r="H57" s="4">
        <f>_xlfn.IFNA(VLOOKUP(G57,'Scoring Matrix'!$B$3:$G$6,3,FALSE),0)</f>
        <v>6</v>
      </c>
      <c r="I57" s="4"/>
      <c r="J57" s="4">
        <f>_xlfn.IFNA(VLOOKUP(I57,'Scoring Matrix'!$B$3:$G$6,3,FALSE),0)</f>
        <v>0</v>
      </c>
      <c r="K57" s="6"/>
      <c r="L57" s="6">
        <f>_xlfn.IFNA(VLOOKUP(K57,'Scoring Matrix'!$B$3:$G$6,4,FALSE),0)</f>
        <v>0</v>
      </c>
      <c r="M57" s="6"/>
      <c r="N57" s="6">
        <f>_xlfn.IFNA(VLOOKUP(M57,'Scoring Matrix'!$B$3:$G$6,4,FALSE),0)</f>
        <v>0</v>
      </c>
      <c r="O57" s="4"/>
      <c r="P57" s="4">
        <f>_xlfn.IFNA(VLOOKUP(O57,'Scoring Matrix'!$B$3:$G$6,5,FALSE),0)</f>
        <v>0</v>
      </c>
      <c r="Q57" s="4"/>
      <c r="R57" s="4">
        <f>_xlfn.IFNA(VLOOKUP(Q57,'Scoring Matrix'!$B$3:$G$6,5,FALSE),0)</f>
        <v>0</v>
      </c>
      <c r="S57" s="6"/>
      <c r="T57" s="6">
        <f>_xlfn.IFNA(VLOOKUP(S57,'Scoring Matrix'!$B$3:$G$6,6,FALSE),0)</f>
        <v>0</v>
      </c>
      <c r="U57" s="6"/>
      <c r="V57" s="6">
        <f>_xlfn.IFNA(VLOOKUP(U57,'Scoring Matrix'!$B$3:$G$6,6,FALSE),0)</f>
        <v>0</v>
      </c>
      <c r="W57" s="8">
        <f t="shared" si="1"/>
        <v>9</v>
      </c>
    </row>
    <row r="58" spans="1:23" x14ac:dyDescent="0.35">
      <c r="A58" s="8" t="s">
        <v>39</v>
      </c>
      <c r="B58" s="21" t="s">
        <v>63</v>
      </c>
      <c r="C58" s="6" t="s">
        <v>0</v>
      </c>
      <c r="D58" s="6">
        <f>_xlfn.IFNA(VLOOKUP(C58,'Scoring Matrix'!$B$3:$G$6,2,FALSE),0)</f>
        <v>3</v>
      </c>
      <c r="E58" s="6" t="s">
        <v>167</v>
      </c>
      <c r="F58" s="6">
        <f>_xlfn.IFNA(VLOOKUP(E58,'Scoring Matrix'!$B$3:$G$6,2,FALSE),0)</f>
        <v>5</v>
      </c>
      <c r="G58" s="4" t="s">
        <v>167</v>
      </c>
      <c r="H58" s="4">
        <f>_xlfn.IFNA(VLOOKUP(G58,'Scoring Matrix'!$B$3:$G$6,3,FALSE),0)</f>
        <v>10</v>
      </c>
      <c r="I58" s="4" t="s">
        <v>168</v>
      </c>
      <c r="J58" s="4">
        <f>_xlfn.IFNA(VLOOKUP(I58,'Scoring Matrix'!$B$3:$G$6,3,FALSE),0)</f>
        <v>6</v>
      </c>
      <c r="K58" s="6" t="s">
        <v>168</v>
      </c>
      <c r="L58" s="6">
        <f>_xlfn.IFNA(VLOOKUP(K58,'Scoring Matrix'!$B$3:$G$6,4,FALSE),0)</f>
        <v>2</v>
      </c>
      <c r="M58" s="6" t="s">
        <v>167</v>
      </c>
      <c r="N58" s="6">
        <f>_xlfn.IFNA(VLOOKUP(M58,'Scoring Matrix'!$B$3:$G$6,4,FALSE),0)</f>
        <v>5</v>
      </c>
      <c r="O58" s="4"/>
      <c r="P58" s="4">
        <f>_xlfn.IFNA(VLOOKUP(O58,'Scoring Matrix'!$B$3:$G$6,5,FALSE),0)</f>
        <v>0</v>
      </c>
      <c r="Q58" s="4"/>
      <c r="R58" s="4">
        <f>_xlfn.IFNA(VLOOKUP(Q58,'Scoring Matrix'!$B$3:$G$6,5,FALSE),0)</f>
        <v>0</v>
      </c>
      <c r="S58" s="6"/>
      <c r="T58" s="6">
        <f>_xlfn.IFNA(VLOOKUP(S58,'Scoring Matrix'!$B$3:$G$6,6,FALSE),0)</f>
        <v>0</v>
      </c>
      <c r="U58" s="6"/>
      <c r="V58" s="6">
        <f>_xlfn.IFNA(VLOOKUP(U58,'Scoring Matrix'!$B$3:$G$6,6,FALSE),0)</f>
        <v>0</v>
      </c>
      <c r="W58" s="8">
        <f t="shared" si="1"/>
        <v>31</v>
      </c>
    </row>
    <row r="59" spans="1:23" x14ac:dyDescent="0.35">
      <c r="A59" s="8" t="s">
        <v>39</v>
      </c>
      <c r="B59" s="21" t="s">
        <v>157</v>
      </c>
      <c r="C59" s="6"/>
      <c r="D59" s="6">
        <f>_xlfn.IFNA(VLOOKUP(C59,'Scoring Matrix'!$B$3:$G$6,2,FALSE),0)</f>
        <v>0</v>
      </c>
      <c r="E59" s="6" t="s">
        <v>167</v>
      </c>
      <c r="F59" s="6">
        <f>_xlfn.IFNA(VLOOKUP(E59,'Scoring Matrix'!$B$3:$G$6,2,FALSE),0)</f>
        <v>5</v>
      </c>
      <c r="G59" s="4" t="s">
        <v>168</v>
      </c>
      <c r="H59" s="4">
        <f>_xlfn.IFNA(VLOOKUP(G59,'Scoring Matrix'!$B$3:$G$6,3,FALSE),0)</f>
        <v>6</v>
      </c>
      <c r="I59" s="4" t="s">
        <v>168</v>
      </c>
      <c r="J59" s="4">
        <f>_xlfn.IFNA(VLOOKUP(I59,'Scoring Matrix'!$B$3:$G$6,3,FALSE),0)</f>
        <v>6</v>
      </c>
      <c r="K59" s="6"/>
      <c r="L59" s="6">
        <f>_xlfn.IFNA(VLOOKUP(K59,'Scoring Matrix'!$B$3:$G$6,4,FALSE),0)</f>
        <v>0</v>
      </c>
      <c r="M59" s="6" t="s">
        <v>167</v>
      </c>
      <c r="N59" s="6">
        <f>_xlfn.IFNA(VLOOKUP(M59,'Scoring Matrix'!$B$3:$G$6,4,FALSE),0)</f>
        <v>5</v>
      </c>
      <c r="O59" s="4"/>
      <c r="P59" s="4">
        <f>_xlfn.IFNA(VLOOKUP(O59,'Scoring Matrix'!$B$3:$G$6,5,FALSE),0)</f>
        <v>0</v>
      </c>
      <c r="Q59" s="4"/>
      <c r="R59" s="4">
        <f>_xlfn.IFNA(VLOOKUP(Q59,'Scoring Matrix'!$B$3:$G$6,5,FALSE),0)</f>
        <v>0</v>
      </c>
      <c r="S59" s="6"/>
      <c r="T59" s="6">
        <f>_xlfn.IFNA(VLOOKUP(S59,'Scoring Matrix'!$B$3:$G$6,6,FALSE),0)</f>
        <v>0</v>
      </c>
      <c r="U59" s="6"/>
      <c r="V59" s="6">
        <f>_xlfn.IFNA(VLOOKUP(U59,'Scoring Matrix'!$B$3:$G$6,6,FALSE),0)</f>
        <v>0</v>
      </c>
      <c r="W59" s="8">
        <f t="shared" si="1"/>
        <v>22</v>
      </c>
    </row>
    <row r="60" spans="1:23" x14ac:dyDescent="0.35">
      <c r="A60" s="8" t="s">
        <v>55</v>
      </c>
      <c r="B60" s="8" t="s">
        <v>58</v>
      </c>
      <c r="C60" s="6"/>
      <c r="D60" s="6">
        <f>_xlfn.IFNA(VLOOKUP(C60,'Scoring Matrix'!$B$3:$G$6,2,FALSE),0)</f>
        <v>0</v>
      </c>
      <c r="E60" s="6"/>
      <c r="F60" s="6">
        <f>_xlfn.IFNA(VLOOKUP(E60,'Scoring Matrix'!$B$3:$G$6,2,FALSE),0)</f>
        <v>0</v>
      </c>
      <c r="G60" s="4"/>
      <c r="H60" s="4">
        <f>_xlfn.IFNA(VLOOKUP(G60,'Scoring Matrix'!$B$3:$G$6,3,FALSE),0)</f>
        <v>0</v>
      </c>
      <c r="I60" s="4"/>
      <c r="J60" s="4">
        <f>_xlfn.IFNA(VLOOKUP(I60,'Scoring Matrix'!$B$3:$G$6,3,FALSE),0)</f>
        <v>0</v>
      </c>
      <c r="K60" s="6"/>
      <c r="L60" s="6">
        <f>_xlfn.IFNA(VLOOKUP(K60,'Scoring Matrix'!$B$3:$G$6,4,FALSE),0)</f>
        <v>0</v>
      </c>
      <c r="M60" s="6"/>
      <c r="N60" s="6">
        <f>_xlfn.IFNA(VLOOKUP(M60,'Scoring Matrix'!$B$3:$G$6,4,FALSE),0)</f>
        <v>0</v>
      </c>
      <c r="O60" s="4"/>
      <c r="P60" s="4">
        <f>_xlfn.IFNA(VLOOKUP(O60,'Scoring Matrix'!$B$3:$G$6,5,FALSE),0)</f>
        <v>0</v>
      </c>
      <c r="Q60" s="4"/>
      <c r="R60" s="4">
        <f>_xlfn.IFNA(VLOOKUP(Q60,'Scoring Matrix'!$B$3:$G$6,5,FALSE),0)</f>
        <v>0</v>
      </c>
      <c r="S60" s="6"/>
      <c r="T60" s="6">
        <f>_xlfn.IFNA(VLOOKUP(S60,'Scoring Matrix'!$B$3:$G$6,6,FALSE),0)</f>
        <v>0</v>
      </c>
      <c r="U60" s="6"/>
      <c r="V60" s="6">
        <f>_xlfn.IFNA(VLOOKUP(U60,'Scoring Matrix'!$B$3:$G$6,6,FALSE),0)</f>
        <v>0</v>
      </c>
      <c r="W60" s="8">
        <f t="shared" si="1"/>
        <v>0</v>
      </c>
    </row>
    <row r="61" spans="1:23" x14ac:dyDescent="0.35">
      <c r="A61" s="8" t="s">
        <v>155</v>
      </c>
      <c r="B61" s="21" t="s">
        <v>123</v>
      </c>
      <c r="C61" s="6"/>
      <c r="D61" s="6">
        <f>_xlfn.IFNA(VLOOKUP(C61,'Scoring Matrix'!$B$3:$G$6,2,FALSE),0)</f>
        <v>0</v>
      </c>
      <c r="E61" s="6"/>
      <c r="F61" s="6">
        <f>_xlfn.IFNA(VLOOKUP(E61,'Scoring Matrix'!$B$3:$G$6,2,FALSE),0)</f>
        <v>0</v>
      </c>
      <c r="G61" s="4" t="s">
        <v>168</v>
      </c>
      <c r="H61" s="4">
        <f>_xlfn.IFNA(VLOOKUP(G61,'Scoring Matrix'!$B$3:$G$6,3,FALSE),0)</f>
        <v>6</v>
      </c>
      <c r="I61" s="4"/>
      <c r="J61" s="4">
        <f>_xlfn.IFNA(VLOOKUP(I61,'Scoring Matrix'!$B$3:$G$6,3,FALSE),0)</f>
        <v>0</v>
      </c>
      <c r="K61" s="6"/>
      <c r="L61" s="6">
        <f>_xlfn.IFNA(VLOOKUP(K61,'Scoring Matrix'!$B$3:$G$6,4,FALSE),0)</f>
        <v>0</v>
      </c>
      <c r="M61" s="6"/>
      <c r="N61" s="6">
        <f>_xlfn.IFNA(VLOOKUP(M61,'Scoring Matrix'!$B$3:$G$6,4,FALSE),0)</f>
        <v>0</v>
      </c>
      <c r="O61" s="4"/>
      <c r="P61" s="4">
        <f>_xlfn.IFNA(VLOOKUP(O61,'Scoring Matrix'!$B$3:$G$6,5,FALSE),0)</f>
        <v>0</v>
      </c>
      <c r="Q61" s="4"/>
      <c r="R61" s="4">
        <f>_xlfn.IFNA(VLOOKUP(Q61,'Scoring Matrix'!$B$3:$G$6,5,FALSE),0)</f>
        <v>0</v>
      </c>
      <c r="S61" s="6"/>
      <c r="T61" s="6">
        <f>_xlfn.IFNA(VLOOKUP(S61,'Scoring Matrix'!$B$3:$G$6,6,FALSE),0)</f>
        <v>0</v>
      </c>
      <c r="U61" s="6"/>
      <c r="V61" s="6">
        <f>_xlfn.IFNA(VLOOKUP(U61,'Scoring Matrix'!$B$3:$G$6,6,FALSE),0)</f>
        <v>0</v>
      </c>
      <c r="W61" s="8">
        <f t="shared" si="1"/>
        <v>6</v>
      </c>
    </row>
    <row r="62" spans="1:23" x14ac:dyDescent="0.35">
      <c r="A62" s="8" t="s">
        <v>120</v>
      </c>
      <c r="B62" s="21" t="s">
        <v>132</v>
      </c>
      <c r="C62" s="6"/>
      <c r="D62" s="6">
        <f>_xlfn.IFNA(VLOOKUP(C62,'Scoring Matrix'!$B$3:$G$6,2,FALSE),0)</f>
        <v>0</v>
      </c>
      <c r="E62" s="6"/>
      <c r="F62" s="6">
        <f>_xlfn.IFNA(VLOOKUP(E62,'Scoring Matrix'!$B$3:$G$6,2,FALSE),0)</f>
        <v>0</v>
      </c>
      <c r="G62" s="4" t="s">
        <v>0</v>
      </c>
      <c r="H62" s="4">
        <f>_xlfn.IFNA(VLOOKUP(G62,'Scoring Matrix'!$B$3:$G$6,3,FALSE),0)</f>
        <v>8</v>
      </c>
      <c r="I62" s="4"/>
      <c r="J62" s="4">
        <f>_xlfn.IFNA(VLOOKUP(I62,'Scoring Matrix'!$B$3:$G$6,3,FALSE),0)</f>
        <v>0</v>
      </c>
      <c r="K62" s="6" t="s">
        <v>0</v>
      </c>
      <c r="L62" s="6">
        <f>_xlfn.IFNA(VLOOKUP(K62,'Scoring Matrix'!$B$3:$G$6,4,FALSE),0)</f>
        <v>3</v>
      </c>
      <c r="M62" s="6"/>
      <c r="N62" s="6">
        <f>_xlfn.IFNA(VLOOKUP(M62,'Scoring Matrix'!$B$3:$G$6,4,FALSE),0)</f>
        <v>0</v>
      </c>
      <c r="O62" s="4"/>
      <c r="P62" s="4">
        <f>_xlfn.IFNA(VLOOKUP(O62,'Scoring Matrix'!$B$3:$G$6,5,FALSE),0)</f>
        <v>0</v>
      </c>
      <c r="Q62" s="4"/>
      <c r="R62" s="4">
        <f>_xlfn.IFNA(VLOOKUP(Q62,'Scoring Matrix'!$B$3:$G$6,5,FALSE),0)</f>
        <v>0</v>
      </c>
      <c r="S62" s="6"/>
      <c r="T62" s="6">
        <f>_xlfn.IFNA(VLOOKUP(S62,'Scoring Matrix'!$B$3:$G$6,6,FALSE),0)</f>
        <v>0</v>
      </c>
      <c r="U62" s="6"/>
      <c r="V62" s="6">
        <f>_xlfn.IFNA(VLOOKUP(U62,'Scoring Matrix'!$B$3:$G$6,6,FALSE),0)</f>
        <v>0</v>
      </c>
      <c r="W62" s="8">
        <f t="shared" si="1"/>
        <v>11</v>
      </c>
    </row>
    <row r="63" spans="1:23" x14ac:dyDescent="0.35">
      <c r="A63" s="8" t="s">
        <v>120</v>
      </c>
      <c r="B63" s="21" t="s">
        <v>122</v>
      </c>
      <c r="C63" s="6"/>
      <c r="D63" s="6">
        <f>_xlfn.IFNA(VLOOKUP(C63,'Scoring Matrix'!$B$3:$G$6,2,FALSE),0)</f>
        <v>0</v>
      </c>
      <c r="E63" s="6"/>
      <c r="F63" s="6">
        <f>_xlfn.IFNA(VLOOKUP(E63,'Scoring Matrix'!$B$3:$G$6,2,FALSE),0)</f>
        <v>0</v>
      </c>
      <c r="G63" s="4" t="s">
        <v>0</v>
      </c>
      <c r="H63" s="4">
        <f>_xlfn.IFNA(VLOOKUP(G63,'Scoring Matrix'!$B$3:$G$6,3,FALSE),0)</f>
        <v>8</v>
      </c>
      <c r="I63" s="4"/>
      <c r="J63" s="4">
        <f>_xlfn.IFNA(VLOOKUP(I63,'Scoring Matrix'!$B$3:$G$6,3,FALSE),0)</f>
        <v>0</v>
      </c>
      <c r="K63" s="6"/>
      <c r="L63" s="6">
        <f>_xlfn.IFNA(VLOOKUP(K63,'Scoring Matrix'!$B$3:$G$6,4,FALSE),0)</f>
        <v>0</v>
      </c>
      <c r="M63" s="6"/>
      <c r="N63" s="6">
        <f>_xlfn.IFNA(VLOOKUP(M63,'Scoring Matrix'!$B$3:$G$6,4,FALSE),0)</f>
        <v>0</v>
      </c>
      <c r="O63" s="4"/>
      <c r="P63" s="4">
        <f>_xlfn.IFNA(VLOOKUP(O63,'Scoring Matrix'!$B$3:$G$6,5,FALSE),0)</f>
        <v>0</v>
      </c>
      <c r="Q63" s="4"/>
      <c r="R63" s="4">
        <f>_xlfn.IFNA(VLOOKUP(Q63,'Scoring Matrix'!$B$3:$G$6,5,FALSE),0)</f>
        <v>0</v>
      </c>
      <c r="S63" s="6"/>
      <c r="T63" s="6">
        <f>_xlfn.IFNA(VLOOKUP(S63,'Scoring Matrix'!$B$3:$G$6,6,FALSE),0)</f>
        <v>0</v>
      </c>
      <c r="U63" s="6"/>
      <c r="V63" s="6">
        <f>_xlfn.IFNA(VLOOKUP(U63,'Scoring Matrix'!$B$3:$G$6,6,FALSE),0)</f>
        <v>0</v>
      </c>
      <c r="W63" s="8">
        <f t="shared" si="1"/>
        <v>8</v>
      </c>
    </row>
    <row r="64" spans="1:23" x14ac:dyDescent="0.35">
      <c r="A64" s="8" t="s">
        <v>38</v>
      </c>
      <c r="B64" s="21" t="s">
        <v>62</v>
      </c>
      <c r="C64" s="6"/>
      <c r="D64" s="6">
        <f>_xlfn.IFNA(VLOOKUP(C64,'Scoring Matrix'!$B$3:$G$6,2,FALSE),0)</f>
        <v>0</v>
      </c>
      <c r="E64" s="6" t="s">
        <v>0</v>
      </c>
      <c r="F64" s="6">
        <f>_xlfn.IFNA(VLOOKUP(E64,'Scoring Matrix'!$B$3:$G$6,2,FALSE),0)</f>
        <v>3</v>
      </c>
      <c r="G64" s="4"/>
      <c r="H64" s="4">
        <f>_xlfn.IFNA(VLOOKUP(G64,'Scoring Matrix'!$B$3:$G$6,3,FALSE),0)</f>
        <v>0</v>
      </c>
      <c r="I64" s="4"/>
      <c r="J64" s="4">
        <f>_xlfn.IFNA(VLOOKUP(I64,'Scoring Matrix'!$B$3:$G$6,3,FALSE),0)</f>
        <v>0</v>
      </c>
      <c r="K64" s="6"/>
      <c r="L64" s="6">
        <f>_xlfn.IFNA(VLOOKUP(K64,'Scoring Matrix'!$B$3:$G$6,4,FALSE),0)</f>
        <v>0</v>
      </c>
      <c r="M64" s="6"/>
      <c r="N64" s="6">
        <f>_xlfn.IFNA(VLOOKUP(M64,'Scoring Matrix'!$B$3:$G$6,4,FALSE),0)</f>
        <v>0</v>
      </c>
      <c r="O64" s="4"/>
      <c r="P64" s="4">
        <f>_xlfn.IFNA(VLOOKUP(O64,'Scoring Matrix'!$B$3:$G$6,5,FALSE),0)</f>
        <v>0</v>
      </c>
      <c r="Q64" s="4"/>
      <c r="R64" s="4">
        <f>_xlfn.IFNA(VLOOKUP(Q64,'Scoring Matrix'!$B$3:$G$6,5,FALSE),0)</f>
        <v>0</v>
      </c>
      <c r="S64" s="6"/>
      <c r="T64" s="6">
        <f>_xlfn.IFNA(VLOOKUP(S64,'Scoring Matrix'!$B$3:$G$6,6,FALSE),0)</f>
        <v>0</v>
      </c>
      <c r="U64" s="6"/>
      <c r="V64" s="6">
        <f>_xlfn.IFNA(VLOOKUP(U64,'Scoring Matrix'!$B$3:$G$6,6,FALSE),0)</f>
        <v>0</v>
      </c>
      <c r="W64" s="8">
        <f t="shared" si="1"/>
        <v>3</v>
      </c>
    </row>
    <row r="65" spans="1:23" x14ac:dyDescent="0.35">
      <c r="A65" s="8" t="s">
        <v>33</v>
      </c>
      <c r="B65" s="21" t="s">
        <v>79</v>
      </c>
      <c r="C65" s="6"/>
      <c r="D65" s="6">
        <f>_xlfn.IFNA(VLOOKUP(C65,'Scoring Matrix'!$B$3:$G$6,2,FALSE),0)</f>
        <v>0</v>
      </c>
      <c r="E65" s="6" t="s">
        <v>167</v>
      </c>
      <c r="F65" s="6">
        <f>_xlfn.IFNA(VLOOKUP(E65,'Scoring Matrix'!$B$3:$G$6,2,FALSE),0)</f>
        <v>5</v>
      </c>
      <c r="G65" s="4"/>
      <c r="H65" s="4">
        <f>_xlfn.IFNA(VLOOKUP(G65,'Scoring Matrix'!$B$3:$G$6,3,FALSE),0)</f>
        <v>0</v>
      </c>
      <c r="I65" s="4"/>
      <c r="J65" s="4">
        <f>_xlfn.IFNA(VLOOKUP(I65,'Scoring Matrix'!$B$3:$G$6,3,FALSE),0)</f>
        <v>0</v>
      </c>
      <c r="K65" s="6"/>
      <c r="L65" s="6">
        <f>_xlfn.IFNA(VLOOKUP(K65,'Scoring Matrix'!$B$3:$G$6,4,FALSE),0)</f>
        <v>0</v>
      </c>
      <c r="M65" s="6"/>
      <c r="N65" s="6">
        <f>_xlfn.IFNA(VLOOKUP(M65,'Scoring Matrix'!$B$3:$G$6,4,FALSE),0)</f>
        <v>0</v>
      </c>
      <c r="O65" s="4"/>
      <c r="P65" s="4">
        <f>_xlfn.IFNA(VLOOKUP(O65,'Scoring Matrix'!$B$3:$G$6,5,FALSE),0)</f>
        <v>0</v>
      </c>
      <c r="Q65" s="4"/>
      <c r="R65" s="4">
        <f>_xlfn.IFNA(VLOOKUP(Q65,'Scoring Matrix'!$B$3:$G$6,5,FALSE),0)</f>
        <v>0</v>
      </c>
      <c r="S65" s="6"/>
      <c r="T65" s="6">
        <f>_xlfn.IFNA(VLOOKUP(S65,'Scoring Matrix'!$B$3:$G$6,6,FALSE),0)</f>
        <v>0</v>
      </c>
      <c r="U65" s="6"/>
      <c r="V65" s="6">
        <f>_xlfn.IFNA(VLOOKUP(U65,'Scoring Matrix'!$B$3:$G$6,6,FALSE),0)</f>
        <v>0</v>
      </c>
      <c r="W65" s="8">
        <f t="shared" si="1"/>
        <v>5</v>
      </c>
    </row>
    <row r="66" spans="1:23" x14ac:dyDescent="0.35">
      <c r="A66" s="8" t="s">
        <v>160</v>
      </c>
      <c r="B66" s="21" t="s">
        <v>161</v>
      </c>
      <c r="C66" s="6"/>
      <c r="D66" s="6">
        <f>_xlfn.IFNA(VLOOKUP(C66,'Scoring Matrix'!$B$3:$G$6,2,FALSE),0)</f>
        <v>0</v>
      </c>
      <c r="E66" s="6"/>
      <c r="F66" s="6">
        <f>_xlfn.IFNA(VLOOKUP(E66,'Scoring Matrix'!$B$3:$G$6,2,FALSE),0)</f>
        <v>0</v>
      </c>
      <c r="G66" s="4"/>
      <c r="H66" s="4">
        <f>_xlfn.IFNA(VLOOKUP(G66,'Scoring Matrix'!$B$3:$G$6,3,FALSE),0)</f>
        <v>0</v>
      </c>
      <c r="I66" s="4" t="s">
        <v>168</v>
      </c>
      <c r="J66" s="4">
        <f>_xlfn.IFNA(VLOOKUP(I66,'Scoring Matrix'!$B$3:$G$6,3,FALSE),0)</f>
        <v>6</v>
      </c>
      <c r="K66" s="6"/>
      <c r="L66" s="6">
        <f>_xlfn.IFNA(VLOOKUP(K66,'Scoring Matrix'!$B$3:$G$6,4,FALSE),0)</f>
        <v>0</v>
      </c>
      <c r="M66" s="6" t="s">
        <v>168</v>
      </c>
      <c r="N66" s="6">
        <f>_xlfn.IFNA(VLOOKUP(M66,'Scoring Matrix'!$B$3:$G$6,4,FALSE),0)</f>
        <v>2</v>
      </c>
      <c r="O66" s="4"/>
      <c r="P66" s="4">
        <f>_xlfn.IFNA(VLOOKUP(O66,'Scoring Matrix'!$B$3:$G$6,5,FALSE),0)</f>
        <v>0</v>
      </c>
      <c r="Q66" s="4"/>
      <c r="R66" s="4">
        <f>_xlfn.IFNA(VLOOKUP(Q66,'Scoring Matrix'!$B$3:$G$6,5,FALSE),0)</f>
        <v>0</v>
      </c>
      <c r="S66" s="6"/>
      <c r="T66" s="6">
        <f>_xlfn.IFNA(VLOOKUP(S66,'Scoring Matrix'!$B$3:$G$6,6,FALSE),0)</f>
        <v>0</v>
      </c>
      <c r="U66" s="6"/>
      <c r="V66" s="6">
        <f>_xlfn.IFNA(VLOOKUP(U66,'Scoring Matrix'!$B$3:$G$6,6,FALSE),0)</f>
        <v>0</v>
      </c>
      <c r="W66" s="8">
        <f t="shared" si="1"/>
        <v>8</v>
      </c>
    </row>
    <row r="67" spans="1:23" x14ac:dyDescent="0.35">
      <c r="A67" s="8" t="s">
        <v>41</v>
      </c>
      <c r="B67" s="21" t="s">
        <v>87</v>
      </c>
      <c r="C67" s="6"/>
      <c r="D67" s="6">
        <f>_xlfn.IFNA(VLOOKUP(C67,'Scoring Matrix'!$B$3:$G$6,2,FALSE),0)</f>
        <v>0</v>
      </c>
      <c r="E67" s="6" t="s">
        <v>168</v>
      </c>
      <c r="F67" s="6">
        <f>_xlfn.IFNA(VLOOKUP(E67,'Scoring Matrix'!$B$3:$G$6,2,FALSE),0)</f>
        <v>2</v>
      </c>
      <c r="G67" s="4"/>
      <c r="H67" s="4">
        <f>_xlfn.IFNA(VLOOKUP(G67,'Scoring Matrix'!$B$3:$G$6,3,FALSE),0)</f>
        <v>0</v>
      </c>
      <c r="I67" s="4" t="s">
        <v>168</v>
      </c>
      <c r="J67" s="4">
        <f>_xlfn.IFNA(VLOOKUP(I67,'Scoring Matrix'!$B$3:$G$6,3,FALSE),0)</f>
        <v>6</v>
      </c>
      <c r="K67" s="6"/>
      <c r="L67" s="6">
        <f>_xlfn.IFNA(VLOOKUP(K67,'Scoring Matrix'!$B$3:$G$6,4,FALSE),0)</f>
        <v>0</v>
      </c>
      <c r="M67" s="6"/>
      <c r="N67" s="6">
        <f>_xlfn.IFNA(VLOOKUP(M67,'Scoring Matrix'!$B$3:$G$6,4,FALSE),0)</f>
        <v>0</v>
      </c>
      <c r="O67" s="4"/>
      <c r="P67" s="4">
        <f>_xlfn.IFNA(VLOOKUP(O67,'Scoring Matrix'!$B$3:$G$6,5,FALSE),0)</f>
        <v>0</v>
      </c>
      <c r="Q67" s="4"/>
      <c r="R67" s="4">
        <f>_xlfn.IFNA(VLOOKUP(Q67,'Scoring Matrix'!$B$3:$G$6,5,FALSE),0)</f>
        <v>0</v>
      </c>
      <c r="S67" s="6"/>
      <c r="T67" s="6">
        <f>_xlfn.IFNA(VLOOKUP(S67,'Scoring Matrix'!$B$3:$G$6,6,FALSE),0)</f>
        <v>0</v>
      </c>
      <c r="U67" s="6"/>
      <c r="V67" s="6">
        <f>_xlfn.IFNA(VLOOKUP(U67,'Scoring Matrix'!$B$3:$G$6,6,FALSE),0)</f>
        <v>0</v>
      </c>
      <c r="W67" s="8">
        <f t="shared" si="1"/>
        <v>8</v>
      </c>
    </row>
    <row r="68" spans="1:23" x14ac:dyDescent="0.35">
      <c r="A68" s="8" t="s">
        <v>34</v>
      </c>
      <c r="B68" s="21" t="s">
        <v>106</v>
      </c>
      <c r="C68" s="6"/>
      <c r="D68" s="6">
        <f>_xlfn.IFNA(VLOOKUP(C68,'Scoring Matrix'!$B$3:$G$6,2,FALSE),0)</f>
        <v>0</v>
      </c>
      <c r="E68" s="6"/>
      <c r="F68" s="6">
        <f>_xlfn.IFNA(VLOOKUP(E68,'Scoring Matrix'!$B$3:$G$6,2,FALSE),0)</f>
        <v>0</v>
      </c>
      <c r="G68" s="4" t="s">
        <v>168</v>
      </c>
      <c r="H68" s="4">
        <f>_xlfn.IFNA(VLOOKUP(G68,'Scoring Matrix'!$B$3:$G$6,3,FALSE),0)</f>
        <v>6</v>
      </c>
      <c r="I68" s="4"/>
      <c r="J68" s="4">
        <f>_xlfn.IFNA(VLOOKUP(I68,'Scoring Matrix'!$B$3:$G$6,3,FALSE),0)</f>
        <v>0</v>
      </c>
      <c r="K68" s="6"/>
      <c r="L68" s="6">
        <f>_xlfn.IFNA(VLOOKUP(K68,'Scoring Matrix'!$B$3:$G$6,4,FALSE),0)</f>
        <v>0</v>
      </c>
      <c r="M68" s="6"/>
      <c r="N68" s="6">
        <f>_xlfn.IFNA(VLOOKUP(M68,'Scoring Matrix'!$B$3:$G$6,4,FALSE),0)</f>
        <v>0</v>
      </c>
      <c r="O68" s="4"/>
      <c r="P68" s="4">
        <f>_xlfn.IFNA(VLOOKUP(O68,'Scoring Matrix'!$B$3:$G$6,5,FALSE),0)</f>
        <v>0</v>
      </c>
      <c r="Q68" s="4"/>
      <c r="R68" s="4">
        <f>_xlfn.IFNA(VLOOKUP(Q68,'Scoring Matrix'!$B$3:$G$6,5,FALSE),0)</f>
        <v>0</v>
      </c>
      <c r="S68" s="6"/>
      <c r="T68" s="6">
        <f>_xlfn.IFNA(VLOOKUP(S68,'Scoring Matrix'!$B$3:$G$6,6,FALSE),0)</f>
        <v>0</v>
      </c>
      <c r="U68" s="6"/>
      <c r="V68" s="6">
        <f>_xlfn.IFNA(VLOOKUP(U68,'Scoring Matrix'!$B$3:$G$6,6,FALSE),0)</f>
        <v>0</v>
      </c>
      <c r="W68" s="8">
        <f t="shared" si="1"/>
        <v>6</v>
      </c>
    </row>
    <row r="69" spans="1:23" x14ac:dyDescent="0.35">
      <c r="A69" s="8" t="s">
        <v>34</v>
      </c>
      <c r="B69" s="21" t="s">
        <v>127</v>
      </c>
      <c r="C69" s="6"/>
      <c r="D69" s="6">
        <f>_xlfn.IFNA(VLOOKUP(C69,'Scoring Matrix'!$B$3:$G$6,2,FALSE),0)</f>
        <v>0</v>
      </c>
      <c r="E69" s="6"/>
      <c r="F69" s="6">
        <f>_xlfn.IFNA(VLOOKUP(E69,'Scoring Matrix'!$B$3:$G$6,2,FALSE),0)</f>
        <v>0</v>
      </c>
      <c r="G69" s="4" t="s">
        <v>168</v>
      </c>
      <c r="H69" s="4">
        <f>_xlfn.IFNA(VLOOKUP(G69,'Scoring Matrix'!$B$3:$G$6,3,FALSE),0)</f>
        <v>6</v>
      </c>
      <c r="I69" s="4"/>
      <c r="J69" s="4">
        <f>_xlfn.IFNA(VLOOKUP(I69,'Scoring Matrix'!$B$3:$G$6,3,FALSE),0)</f>
        <v>0</v>
      </c>
      <c r="K69" s="6"/>
      <c r="L69" s="6">
        <f>_xlfn.IFNA(VLOOKUP(K69,'Scoring Matrix'!$B$3:$G$6,4,FALSE),0)</f>
        <v>0</v>
      </c>
      <c r="M69" s="6"/>
      <c r="N69" s="6">
        <f>_xlfn.IFNA(VLOOKUP(M69,'Scoring Matrix'!$B$3:$G$6,4,FALSE),0)</f>
        <v>0</v>
      </c>
      <c r="O69" s="4"/>
      <c r="P69" s="4">
        <f>_xlfn.IFNA(VLOOKUP(O69,'Scoring Matrix'!$B$3:$G$6,5,FALSE),0)</f>
        <v>0</v>
      </c>
      <c r="Q69" s="4"/>
      <c r="R69" s="4">
        <f>_xlfn.IFNA(VLOOKUP(Q69,'Scoring Matrix'!$B$3:$G$6,5,FALSE),0)</f>
        <v>0</v>
      </c>
      <c r="S69" s="6"/>
      <c r="T69" s="6">
        <f>_xlfn.IFNA(VLOOKUP(S69,'Scoring Matrix'!$B$3:$G$6,6,FALSE),0)</f>
        <v>0</v>
      </c>
      <c r="U69" s="6"/>
      <c r="V69" s="6">
        <f>_xlfn.IFNA(VLOOKUP(U69,'Scoring Matrix'!$B$3:$G$6,6,FALSE),0)</f>
        <v>0</v>
      </c>
      <c r="W69" s="8">
        <f t="shared" si="1"/>
        <v>6</v>
      </c>
    </row>
    <row r="70" spans="1:23" x14ac:dyDescent="0.35">
      <c r="A70" s="8" t="s">
        <v>66</v>
      </c>
      <c r="B70" s="21" t="s">
        <v>69</v>
      </c>
      <c r="C70" s="6"/>
      <c r="D70" s="6">
        <f>_xlfn.IFNA(VLOOKUP(C70,'Scoring Matrix'!$B$3:$G$6,2,FALSE),0)</f>
        <v>0</v>
      </c>
      <c r="E70" s="6" t="s">
        <v>168</v>
      </c>
      <c r="F70" s="6">
        <f>_xlfn.IFNA(VLOOKUP(E70,'Scoring Matrix'!$B$3:$G$6,2,FALSE),0)</f>
        <v>2</v>
      </c>
      <c r="G70" s="4"/>
      <c r="H70" s="4">
        <f>_xlfn.IFNA(VLOOKUP(G70,'Scoring Matrix'!$B$3:$G$6,3,FALSE),0)</f>
        <v>0</v>
      </c>
      <c r="I70" s="4"/>
      <c r="J70" s="4">
        <f>_xlfn.IFNA(VLOOKUP(I70,'Scoring Matrix'!$B$3:$G$6,3,FALSE),0)</f>
        <v>0</v>
      </c>
      <c r="K70" s="6"/>
      <c r="L70" s="6">
        <f>_xlfn.IFNA(VLOOKUP(K70,'Scoring Matrix'!$B$3:$G$6,4,FALSE),0)</f>
        <v>0</v>
      </c>
      <c r="M70" s="6"/>
      <c r="N70" s="6">
        <f>_xlfn.IFNA(VLOOKUP(M70,'Scoring Matrix'!$B$3:$G$6,4,FALSE),0)</f>
        <v>0</v>
      </c>
      <c r="O70" s="4"/>
      <c r="P70" s="4">
        <f>_xlfn.IFNA(VLOOKUP(O70,'Scoring Matrix'!$B$3:$G$6,5,FALSE),0)</f>
        <v>0</v>
      </c>
      <c r="Q70" s="4"/>
      <c r="R70" s="4">
        <f>_xlfn.IFNA(VLOOKUP(Q70,'Scoring Matrix'!$B$3:$G$6,5,FALSE),0)</f>
        <v>0</v>
      </c>
      <c r="S70" s="6"/>
      <c r="T70" s="6">
        <f>_xlfn.IFNA(VLOOKUP(S70,'Scoring Matrix'!$B$3:$G$6,6,FALSE),0)</f>
        <v>0</v>
      </c>
      <c r="U70" s="6"/>
      <c r="V70" s="6">
        <f>_xlfn.IFNA(VLOOKUP(U70,'Scoring Matrix'!$B$3:$G$6,6,FALSE),0)</f>
        <v>0</v>
      </c>
      <c r="W70" s="8">
        <f t="shared" ref="W70:W86" si="2">SUM(D70,F70,H70,J70,T70,V70,,L70,N70,P70,R70)</f>
        <v>2</v>
      </c>
    </row>
    <row r="71" spans="1:23" x14ac:dyDescent="0.35">
      <c r="A71" s="8" t="s">
        <v>77</v>
      </c>
      <c r="B71" s="21" t="s">
        <v>84</v>
      </c>
      <c r="C71" s="6"/>
      <c r="D71" s="6">
        <f>_xlfn.IFNA(VLOOKUP(C71,'Scoring Matrix'!$B$3:$G$6,2,FALSE),0)</f>
        <v>0</v>
      </c>
      <c r="E71" s="6"/>
      <c r="F71" s="6">
        <f>_xlfn.IFNA(VLOOKUP(E71,'Scoring Matrix'!$B$3:$G$6,2,FALSE),0)</f>
        <v>0</v>
      </c>
      <c r="G71" s="4"/>
      <c r="H71" s="4">
        <f>_xlfn.IFNA(VLOOKUP(G71,'Scoring Matrix'!$B$3:$G$6,3,FALSE),0)</f>
        <v>0</v>
      </c>
      <c r="I71" s="4"/>
      <c r="J71" s="4">
        <f>_xlfn.IFNA(VLOOKUP(I71,'Scoring Matrix'!$B$3:$G$6,3,FALSE),0)</f>
        <v>0</v>
      </c>
      <c r="K71" s="6"/>
      <c r="L71" s="6">
        <f>_xlfn.IFNA(VLOOKUP(K71,'Scoring Matrix'!$B$3:$G$6,4,FALSE),0)</f>
        <v>0</v>
      </c>
      <c r="M71" s="6"/>
      <c r="N71" s="6">
        <f>_xlfn.IFNA(VLOOKUP(M71,'Scoring Matrix'!$B$3:$G$6,4,FALSE),0)</f>
        <v>0</v>
      </c>
      <c r="O71" s="4"/>
      <c r="P71" s="4">
        <f>_xlfn.IFNA(VLOOKUP(O71,'Scoring Matrix'!$B$3:$G$6,5,FALSE),0)</f>
        <v>0</v>
      </c>
      <c r="Q71" s="4"/>
      <c r="R71" s="4">
        <f>_xlfn.IFNA(VLOOKUP(Q71,'Scoring Matrix'!$B$3:$G$6,5,FALSE),0)</f>
        <v>0</v>
      </c>
      <c r="S71" s="6"/>
      <c r="T71" s="6">
        <f>_xlfn.IFNA(VLOOKUP(S71,'Scoring Matrix'!$B$3:$G$6,6,FALSE),0)</f>
        <v>0</v>
      </c>
      <c r="U71" s="6"/>
      <c r="V71" s="6">
        <f>_xlfn.IFNA(VLOOKUP(U71,'Scoring Matrix'!$B$3:$G$6,6,FALSE),0)</f>
        <v>0</v>
      </c>
      <c r="W71" s="8">
        <f t="shared" si="2"/>
        <v>0</v>
      </c>
    </row>
    <row r="72" spans="1:23" x14ac:dyDescent="0.35">
      <c r="A72" s="8" t="s">
        <v>147</v>
      </c>
      <c r="B72" s="21" t="s">
        <v>148</v>
      </c>
      <c r="C72" s="6"/>
      <c r="D72" s="6">
        <f>_xlfn.IFNA(VLOOKUP(C72,'Scoring Matrix'!$B$3:$G$6,2,FALSE),0)</f>
        <v>0</v>
      </c>
      <c r="E72" s="6"/>
      <c r="F72" s="6">
        <f>_xlfn.IFNA(VLOOKUP(E72,'Scoring Matrix'!$B$3:$G$6,2,FALSE),0)</f>
        <v>0</v>
      </c>
      <c r="G72" s="4" t="s">
        <v>0</v>
      </c>
      <c r="H72" s="4">
        <f>_xlfn.IFNA(VLOOKUP(G72,'Scoring Matrix'!$B$3:$G$6,3,FALSE),0)</f>
        <v>8</v>
      </c>
      <c r="I72" s="4"/>
      <c r="J72" s="4">
        <f>_xlfn.IFNA(VLOOKUP(I72,'Scoring Matrix'!$B$3:$G$6,3,FALSE),0)</f>
        <v>0</v>
      </c>
      <c r="K72" s="6"/>
      <c r="L72" s="6">
        <f>_xlfn.IFNA(VLOOKUP(K72,'Scoring Matrix'!$B$3:$G$6,4,FALSE),0)</f>
        <v>0</v>
      </c>
      <c r="M72" s="6"/>
      <c r="N72" s="6">
        <f>_xlfn.IFNA(VLOOKUP(M72,'Scoring Matrix'!$B$3:$G$6,4,FALSE),0)</f>
        <v>0</v>
      </c>
      <c r="O72" s="4"/>
      <c r="P72" s="4">
        <f>_xlfn.IFNA(VLOOKUP(O72,'Scoring Matrix'!$B$3:$G$6,5,FALSE),0)</f>
        <v>0</v>
      </c>
      <c r="Q72" s="4"/>
      <c r="R72" s="4">
        <f>_xlfn.IFNA(VLOOKUP(Q72,'Scoring Matrix'!$B$3:$G$6,5,FALSE),0)</f>
        <v>0</v>
      </c>
      <c r="S72" s="6"/>
      <c r="T72" s="6">
        <f>_xlfn.IFNA(VLOOKUP(S72,'Scoring Matrix'!$B$3:$G$6,6,FALSE),0)</f>
        <v>0</v>
      </c>
      <c r="U72" s="6"/>
      <c r="V72" s="6">
        <f>_xlfn.IFNA(VLOOKUP(U72,'Scoring Matrix'!$B$3:$G$6,6,FALSE),0)</f>
        <v>0</v>
      </c>
      <c r="W72" s="8">
        <f t="shared" si="2"/>
        <v>8</v>
      </c>
    </row>
    <row r="73" spans="1:23" x14ac:dyDescent="0.35">
      <c r="A73" s="8" t="s">
        <v>65</v>
      </c>
      <c r="B73" s="8" t="s">
        <v>68</v>
      </c>
      <c r="C73" s="6"/>
      <c r="D73" s="6">
        <f>_xlfn.IFNA(VLOOKUP(C73,'Scoring Matrix'!$B$3:$G$6,2,FALSE),0)</f>
        <v>0</v>
      </c>
      <c r="E73" s="6" t="s">
        <v>0</v>
      </c>
      <c r="F73" s="6">
        <f>_xlfn.IFNA(VLOOKUP(E73,'Scoring Matrix'!$B$3:$G$6,2,FALSE),0)</f>
        <v>3</v>
      </c>
      <c r="G73" s="4"/>
      <c r="H73" s="4">
        <f>_xlfn.IFNA(VLOOKUP(G73,'Scoring Matrix'!$B$3:$G$6,3,FALSE),0)</f>
        <v>0</v>
      </c>
      <c r="I73" s="4"/>
      <c r="J73" s="4">
        <f>_xlfn.IFNA(VLOOKUP(I73,'Scoring Matrix'!$B$3:$G$6,3,FALSE),0)</f>
        <v>0</v>
      </c>
      <c r="K73" s="6"/>
      <c r="L73" s="6">
        <f>_xlfn.IFNA(VLOOKUP(K73,'Scoring Matrix'!$B$3:$G$6,4,FALSE),0)</f>
        <v>0</v>
      </c>
      <c r="M73" s="6"/>
      <c r="N73" s="6">
        <f>_xlfn.IFNA(VLOOKUP(M73,'Scoring Matrix'!$B$3:$G$6,4,FALSE),0)</f>
        <v>0</v>
      </c>
      <c r="O73" s="4"/>
      <c r="P73" s="4">
        <f>_xlfn.IFNA(VLOOKUP(O73,'Scoring Matrix'!$B$3:$G$6,5,FALSE),0)</f>
        <v>0</v>
      </c>
      <c r="Q73" s="4"/>
      <c r="R73" s="4">
        <f>_xlfn.IFNA(VLOOKUP(Q73,'Scoring Matrix'!$B$3:$G$6,5,FALSE),0)</f>
        <v>0</v>
      </c>
      <c r="S73" s="6"/>
      <c r="T73" s="6">
        <f>_xlfn.IFNA(VLOOKUP(S73,'Scoring Matrix'!$B$3:$G$6,6,FALSE),0)</f>
        <v>0</v>
      </c>
      <c r="U73" s="6"/>
      <c r="V73" s="6">
        <f>_xlfn.IFNA(VLOOKUP(U73,'Scoring Matrix'!$B$3:$G$6,6,FALSE),0)</f>
        <v>0</v>
      </c>
      <c r="W73" s="8">
        <f t="shared" si="2"/>
        <v>3</v>
      </c>
    </row>
    <row r="74" spans="1:23" x14ac:dyDescent="0.35">
      <c r="A74" s="8" t="s">
        <v>65</v>
      </c>
      <c r="B74" s="21" t="s">
        <v>96</v>
      </c>
      <c r="C74" s="6"/>
      <c r="D74" s="6">
        <f>_xlfn.IFNA(VLOOKUP(C74,'Scoring Matrix'!$B$3:$G$6,2,FALSE),0)</f>
        <v>0</v>
      </c>
      <c r="E74" s="6" t="s">
        <v>0</v>
      </c>
      <c r="F74" s="6">
        <f>_xlfn.IFNA(VLOOKUP(E74,'Scoring Matrix'!$B$3:$G$6,2,FALSE),0)</f>
        <v>3</v>
      </c>
      <c r="G74" s="4"/>
      <c r="H74" s="4">
        <f>_xlfn.IFNA(VLOOKUP(G74,'Scoring Matrix'!$B$3:$G$6,3,FALSE),0)</f>
        <v>0</v>
      </c>
      <c r="I74" s="4"/>
      <c r="J74" s="4">
        <f>_xlfn.IFNA(VLOOKUP(I74,'Scoring Matrix'!$B$3:$G$6,3,FALSE),0)</f>
        <v>0</v>
      </c>
      <c r="K74" s="6"/>
      <c r="L74" s="6">
        <f>_xlfn.IFNA(VLOOKUP(K74,'Scoring Matrix'!$B$3:$G$6,4,FALSE),0)</f>
        <v>0</v>
      </c>
      <c r="M74" s="6"/>
      <c r="N74" s="6">
        <f>_xlfn.IFNA(VLOOKUP(M74,'Scoring Matrix'!$B$3:$G$6,4,FALSE),0)</f>
        <v>0</v>
      </c>
      <c r="O74" s="4"/>
      <c r="P74" s="4">
        <f>_xlfn.IFNA(VLOOKUP(O74,'Scoring Matrix'!$B$3:$G$6,5,FALSE),0)</f>
        <v>0</v>
      </c>
      <c r="Q74" s="4"/>
      <c r="R74" s="4">
        <f>_xlfn.IFNA(VLOOKUP(Q74,'Scoring Matrix'!$B$3:$G$6,5,FALSE),0)</f>
        <v>0</v>
      </c>
      <c r="S74" s="6"/>
      <c r="T74" s="6">
        <f>_xlfn.IFNA(VLOOKUP(S74,'Scoring Matrix'!$B$3:$G$6,6,FALSE),0)</f>
        <v>0</v>
      </c>
      <c r="U74" s="6"/>
      <c r="V74" s="6">
        <f>_xlfn.IFNA(VLOOKUP(U74,'Scoring Matrix'!$B$3:$G$6,6,FALSE),0)</f>
        <v>0</v>
      </c>
      <c r="W74" s="8">
        <f t="shared" si="2"/>
        <v>3</v>
      </c>
    </row>
    <row r="75" spans="1:23" x14ac:dyDescent="0.35">
      <c r="A75" s="8" t="s">
        <v>29</v>
      </c>
      <c r="B75" s="21" t="s">
        <v>67</v>
      </c>
      <c r="C75" s="6"/>
      <c r="D75" s="6">
        <f>_xlfn.IFNA(VLOOKUP(C75,'Scoring Matrix'!$B$3:$G$6,2,FALSE),0)</f>
        <v>0</v>
      </c>
      <c r="E75" s="6" t="s">
        <v>167</v>
      </c>
      <c r="F75" s="6">
        <f>_xlfn.IFNA(VLOOKUP(E75,'Scoring Matrix'!$B$3:$G$6,2,FALSE),0)</f>
        <v>5</v>
      </c>
      <c r="G75" s="4"/>
      <c r="H75" s="4">
        <f>_xlfn.IFNA(VLOOKUP(G75,'Scoring Matrix'!$B$3:$G$6,3,FALSE),0)</f>
        <v>0</v>
      </c>
      <c r="I75" s="4"/>
      <c r="J75" s="4">
        <f>_xlfn.IFNA(VLOOKUP(I75,'Scoring Matrix'!$B$3:$G$6,3,FALSE),0)</f>
        <v>0</v>
      </c>
      <c r="K75" s="6"/>
      <c r="L75" s="6">
        <f>_xlfn.IFNA(VLOOKUP(K75,'Scoring Matrix'!$B$3:$G$6,4,FALSE),0)</f>
        <v>0</v>
      </c>
      <c r="M75" s="6"/>
      <c r="N75" s="6">
        <f>_xlfn.IFNA(VLOOKUP(M75,'Scoring Matrix'!$B$3:$G$6,4,FALSE),0)</f>
        <v>0</v>
      </c>
      <c r="O75" s="4"/>
      <c r="P75" s="4">
        <f>_xlfn.IFNA(VLOOKUP(O75,'Scoring Matrix'!$B$3:$G$6,5,FALSE),0)</f>
        <v>0</v>
      </c>
      <c r="Q75" s="4"/>
      <c r="R75" s="4">
        <f>_xlfn.IFNA(VLOOKUP(Q75,'Scoring Matrix'!$B$3:$G$6,5,FALSE),0)</f>
        <v>0</v>
      </c>
      <c r="S75" s="6"/>
      <c r="T75" s="6">
        <f>_xlfn.IFNA(VLOOKUP(S75,'Scoring Matrix'!$B$3:$G$6,6,FALSE),0)</f>
        <v>0</v>
      </c>
      <c r="U75" s="6"/>
      <c r="V75" s="6">
        <f>_xlfn.IFNA(VLOOKUP(U75,'Scoring Matrix'!$B$3:$G$6,6,FALSE),0)</f>
        <v>0</v>
      </c>
      <c r="W75" s="8">
        <f t="shared" si="2"/>
        <v>5</v>
      </c>
    </row>
    <row r="76" spans="1:23" x14ac:dyDescent="0.35">
      <c r="A76" s="8" t="s">
        <v>36</v>
      </c>
      <c r="B76" s="21" t="s">
        <v>94</v>
      </c>
      <c r="C76" s="6"/>
      <c r="D76" s="6">
        <f>_xlfn.IFNA(VLOOKUP(C76,'Scoring Matrix'!$B$3:$G$6,2,FALSE),0)</f>
        <v>0</v>
      </c>
      <c r="E76" s="6"/>
      <c r="F76" s="6">
        <f>_xlfn.IFNA(VLOOKUP(E76,'Scoring Matrix'!$B$3:$G$6,2,FALSE),0)</f>
        <v>0</v>
      </c>
      <c r="G76" s="4"/>
      <c r="H76" s="4">
        <f>_xlfn.IFNA(VLOOKUP(G76,'Scoring Matrix'!$B$3:$G$6,3,FALSE),0)</f>
        <v>0</v>
      </c>
      <c r="I76" s="4"/>
      <c r="J76" s="4">
        <f>_xlfn.IFNA(VLOOKUP(I76,'Scoring Matrix'!$B$3:$G$6,3,FALSE),0)</f>
        <v>0</v>
      </c>
      <c r="K76" s="6"/>
      <c r="L76" s="6">
        <f>_xlfn.IFNA(VLOOKUP(K76,'Scoring Matrix'!$B$3:$G$6,4,FALSE),0)</f>
        <v>0</v>
      </c>
      <c r="M76" s="6"/>
      <c r="N76" s="6">
        <f>_xlfn.IFNA(VLOOKUP(M76,'Scoring Matrix'!$B$3:$G$6,4,FALSE),0)</f>
        <v>0</v>
      </c>
      <c r="O76" s="4"/>
      <c r="P76" s="4">
        <f>_xlfn.IFNA(VLOOKUP(O76,'Scoring Matrix'!$B$3:$G$6,5,FALSE),0)</f>
        <v>0</v>
      </c>
      <c r="Q76" s="4"/>
      <c r="R76" s="4">
        <f>_xlfn.IFNA(VLOOKUP(Q76,'Scoring Matrix'!$B$3:$G$6,5,FALSE),0)</f>
        <v>0</v>
      </c>
      <c r="S76" s="6"/>
      <c r="T76" s="6">
        <f>_xlfn.IFNA(VLOOKUP(S76,'Scoring Matrix'!$B$3:$G$6,6,FALSE),0)</f>
        <v>0</v>
      </c>
      <c r="U76" s="6"/>
      <c r="V76" s="6">
        <f>_xlfn.IFNA(VLOOKUP(U76,'Scoring Matrix'!$B$3:$G$6,6,FALSE),0)</f>
        <v>0</v>
      </c>
      <c r="W76" s="8">
        <f t="shared" si="2"/>
        <v>0</v>
      </c>
    </row>
    <row r="77" spans="1:23" x14ac:dyDescent="0.35">
      <c r="A77" s="8" t="s">
        <v>36</v>
      </c>
      <c r="B77" s="21" t="s">
        <v>104</v>
      </c>
      <c r="C77" s="6"/>
      <c r="D77" s="6">
        <f>_xlfn.IFNA(VLOOKUP(C77,'Scoring Matrix'!$B$3:$G$6,2,FALSE),0)</f>
        <v>0</v>
      </c>
      <c r="E77" s="6"/>
      <c r="F77" s="6">
        <f>_xlfn.IFNA(VLOOKUP(E77,'Scoring Matrix'!$B$3:$G$6,2,FALSE),0)</f>
        <v>0</v>
      </c>
      <c r="G77" s="4"/>
      <c r="H77" s="4">
        <f>_xlfn.IFNA(VLOOKUP(G77,'Scoring Matrix'!$B$3:$G$6,3,FALSE),0)</f>
        <v>0</v>
      </c>
      <c r="I77" s="4"/>
      <c r="J77" s="4">
        <f>_xlfn.IFNA(VLOOKUP(I77,'Scoring Matrix'!$B$3:$G$6,3,FALSE),0)</f>
        <v>0</v>
      </c>
      <c r="K77" s="6"/>
      <c r="L77" s="6">
        <f>_xlfn.IFNA(VLOOKUP(K77,'Scoring Matrix'!$B$3:$G$6,4,FALSE),0)</f>
        <v>0</v>
      </c>
      <c r="M77" s="6"/>
      <c r="N77" s="6">
        <f>_xlfn.IFNA(VLOOKUP(M77,'Scoring Matrix'!$B$3:$G$6,4,FALSE),0)</f>
        <v>0</v>
      </c>
      <c r="O77" s="4"/>
      <c r="P77" s="4">
        <f>_xlfn.IFNA(VLOOKUP(O77,'Scoring Matrix'!$B$3:$G$6,5,FALSE),0)</f>
        <v>0</v>
      </c>
      <c r="Q77" s="4"/>
      <c r="R77" s="4">
        <f>_xlfn.IFNA(VLOOKUP(Q77,'Scoring Matrix'!$B$3:$G$6,5,FALSE),0)</f>
        <v>0</v>
      </c>
      <c r="S77" s="6"/>
      <c r="T77" s="6">
        <f>_xlfn.IFNA(VLOOKUP(S77,'Scoring Matrix'!$B$3:$G$6,6,FALSE),0)</f>
        <v>0</v>
      </c>
      <c r="U77" s="6"/>
      <c r="V77" s="6">
        <f>_xlfn.IFNA(VLOOKUP(U77,'Scoring Matrix'!$B$3:$G$6,6,FALSE),0)</f>
        <v>0</v>
      </c>
      <c r="W77" s="8">
        <f t="shared" si="2"/>
        <v>0</v>
      </c>
    </row>
    <row r="78" spans="1:23" x14ac:dyDescent="0.35">
      <c r="A78" s="8" t="s">
        <v>163</v>
      </c>
      <c r="B78" s="21" t="s">
        <v>164</v>
      </c>
      <c r="C78" s="6"/>
      <c r="D78" s="6">
        <f>_xlfn.IFNA(VLOOKUP(C78,'Scoring Matrix'!$B$3:$G$6,2,FALSE),0)</f>
        <v>0</v>
      </c>
      <c r="E78" s="6"/>
      <c r="F78" s="6">
        <f>_xlfn.IFNA(VLOOKUP(E78,'Scoring Matrix'!$B$3:$G$6,2,FALSE),0)</f>
        <v>0</v>
      </c>
      <c r="G78" s="4"/>
      <c r="H78" s="4">
        <f>_xlfn.IFNA(VLOOKUP(G78,'Scoring Matrix'!$B$3:$G$6,3,FALSE),0)</f>
        <v>0</v>
      </c>
      <c r="I78" s="4" t="s">
        <v>0</v>
      </c>
      <c r="J78" s="4">
        <f>_xlfn.IFNA(VLOOKUP(I78,'Scoring Matrix'!$B$3:$G$6,3,FALSE),0)</f>
        <v>8</v>
      </c>
      <c r="K78" s="6"/>
      <c r="L78" s="6">
        <f>_xlfn.IFNA(VLOOKUP(K78,'Scoring Matrix'!$B$3:$G$6,4,FALSE),0)</f>
        <v>0</v>
      </c>
      <c r="M78" s="6" t="s">
        <v>168</v>
      </c>
      <c r="N78" s="6">
        <f>_xlfn.IFNA(VLOOKUP(M78,'Scoring Matrix'!$B$3:$G$6,4,FALSE),0)</f>
        <v>2</v>
      </c>
      <c r="O78" s="4"/>
      <c r="P78" s="4">
        <f>_xlfn.IFNA(VLOOKUP(O78,'Scoring Matrix'!$B$3:$G$6,5,FALSE),0)</f>
        <v>0</v>
      </c>
      <c r="Q78" s="4"/>
      <c r="R78" s="4">
        <f>_xlfn.IFNA(VLOOKUP(Q78,'Scoring Matrix'!$B$3:$G$6,5,FALSE),0)</f>
        <v>0</v>
      </c>
      <c r="S78" s="6"/>
      <c r="T78" s="6">
        <f>_xlfn.IFNA(VLOOKUP(S78,'Scoring Matrix'!$B$3:$G$6,6,FALSE),0)</f>
        <v>0</v>
      </c>
      <c r="U78" s="6"/>
      <c r="V78" s="6">
        <f>_xlfn.IFNA(VLOOKUP(U78,'Scoring Matrix'!$B$3:$G$6,6,FALSE),0)</f>
        <v>0</v>
      </c>
      <c r="W78" s="8">
        <f t="shared" si="2"/>
        <v>10</v>
      </c>
    </row>
    <row r="79" spans="1:23" x14ac:dyDescent="0.35">
      <c r="A79" s="8" t="s">
        <v>130</v>
      </c>
      <c r="B79" s="21" t="s">
        <v>131</v>
      </c>
      <c r="C79" s="6"/>
      <c r="D79" s="6">
        <f>_xlfn.IFNA(VLOOKUP(C79,'Scoring Matrix'!$B$3:$G$6,2,FALSE),0)</f>
        <v>0</v>
      </c>
      <c r="E79" s="6"/>
      <c r="F79" s="6">
        <f>_xlfn.IFNA(VLOOKUP(E79,'Scoring Matrix'!$B$3:$G$6,2,FALSE),0)</f>
        <v>0</v>
      </c>
      <c r="G79" s="4" t="s">
        <v>167</v>
      </c>
      <c r="H79" s="4">
        <f>_xlfn.IFNA(VLOOKUP(G79,'Scoring Matrix'!$B$3:$G$6,3,FALSE),0)</f>
        <v>10</v>
      </c>
      <c r="I79" s="4"/>
      <c r="J79" s="4">
        <f>_xlfn.IFNA(VLOOKUP(I79,'Scoring Matrix'!$B$3:$G$6,3,FALSE),0)</f>
        <v>0</v>
      </c>
      <c r="K79" s="6"/>
      <c r="L79" s="6">
        <f>_xlfn.IFNA(VLOOKUP(K79,'Scoring Matrix'!$B$3:$G$6,4,FALSE),0)</f>
        <v>0</v>
      </c>
      <c r="M79" s="6"/>
      <c r="N79" s="6">
        <f>_xlfn.IFNA(VLOOKUP(M79,'Scoring Matrix'!$B$3:$G$6,4,FALSE),0)</f>
        <v>0</v>
      </c>
      <c r="O79" s="4"/>
      <c r="P79" s="4">
        <f>_xlfn.IFNA(VLOOKUP(O79,'Scoring Matrix'!$B$3:$G$6,5,FALSE),0)</f>
        <v>0</v>
      </c>
      <c r="Q79" s="4"/>
      <c r="R79" s="4">
        <f>_xlfn.IFNA(VLOOKUP(Q79,'Scoring Matrix'!$B$3:$G$6,5,FALSE),0)</f>
        <v>0</v>
      </c>
      <c r="S79" s="6"/>
      <c r="T79" s="6">
        <f>_xlfn.IFNA(VLOOKUP(S79,'Scoring Matrix'!$B$3:$G$6,6,FALSE),0)</f>
        <v>0</v>
      </c>
      <c r="U79" s="6"/>
      <c r="V79" s="6">
        <f>_xlfn.IFNA(VLOOKUP(U79,'Scoring Matrix'!$B$3:$G$6,6,FALSE),0)</f>
        <v>0</v>
      </c>
      <c r="W79" s="8">
        <f t="shared" si="2"/>
        <v>10</v>
      </c>
    </row>
    <row r="80" spans="1:23" x14ac:dyDescent="0.35">
      <c r="A80" s="8" t="s">
        <v>130</v>
      </c>
      <c r="B80" s="21" t="s">
        <v>145</v>
      </c>
      <c r="C80" s="6"/>
      <c r="D80" s="6">
        <f>_xlfn.IFNA(VLOOKUP(C80,'Scoring Matrix'!$B$3:$G$6,2,FALSE),0)</f>
        <v>0</v>
      </c>
      <c r="E80" s="6"/>
      <c r="F80" s="6">
        <f>_xlfn.IFNA(VLOOKUP(E80,'Scoring Matrix'!$B$3:$G$6,2,FALSE),0)</f>
        <v>0</v>
      </c>
      <c r="G80" s="4" t="s">
        <v>168</v>
      </c>
      <c r="H80" s="4">
        <f>_xlfn.IFNA(VLOOKUP(G80,'Scoring Matrix'!$B$3:$G$6,3,FALSE),0)</f>
        <v>6</v>
      </c>
      <c r="I80" s="4"/>
      <c r="J80" s="4">
        <f>_xlfn.IFNA(VLOOKUP(I80,'Scoring Matrix'!$B$3:$G$6,3,FALSE),0)</f>
        <v>0</v>
      </c>
      <c r="K80" s="6"/>
      <c r="L80" s="6">
        <f>_xlfn.IFNA(VLOOKUP(K80,'Scoring Matrix'!$B$3:$G$6,4,FALSE),0)</f>
        <v>0</v>
      </c>
      <c r="M80" s="6"/>
      <c r="N80" s="6">
        <f>_xlfn.IFNA(VLOOKUP(M80,'Scoring Matrix'!$B$3:$G$6,4,FALSE),0)</f>
        <v>0</v>
      </c>
      <c r="O80" s="4"/>
      <c r="P80" s="4">
        <f>_xlfn.IFNA(VLOOKUP(O80,'Scoring Matrix'!$B$3:$G$6,5,FALSE),0)</f>
        <v>0</v>
      </c>
      <c r="Q80" s="4"/>
      <c r="R80" s="4">
        <f>_xlfn.IFNA(VLOOKUP(Q80,'Scoring Matrix'!$B$3:$G$6,5,FALSE),0)</f>
        <v>0</v>
      </c>
      <c r="S80" s="6"/>
      <c r="T80" s="6">
        <f>_xlfn.IFNA(VLOOKUP(S80,'Scoring Matrix'!$B$3:$G$6,6,FALSE),0)</f>
        <v>0</v>
      </c>
      <c r="U80" s="6"/>
      <c r="V80" s="6">
        <f>_xlfn.IFNA(VLOOKUP(U80,'Scoring Matrix'!$B$3:$G$6,6,FALSE),0)</f>
        <v>0</v>
      </c>
      <c r="W80" s="8">
        <f t="shared" si="2"/>
        <v>6</v>
      </c>
    </row>
    <row r="81" spans="1:23" x14ac:dyDescent="0.35">
      <c r="A81" s="8" t="s">
        <v>113</v>
      </c>
      <c r="B81" s="21" t="s">
        <v>116</v>
      </c>
      <c r="C81" s="6"/>
      <c r="D81" s="6">
        <f>_xlfn.IFNA(VLOOKUP(C81,'Scoring Matrix'!$B$3:$G$6,2,FALSE),0)</f>
        <v>0</v>
      </c>
      <c r="E81" s="6"/>
      <c r="F81" s="6">
        <f>_xlfn.IFNA(VLOOKUP(E81,'Scoring Matrix'!$B$3:$G$6,2,FALSE),0)</f>
        <v>0</v>
      </c>
      <c r="G81" s="4" t="s">
        <v>168</v>
      </c>
      <c r="H81" s="4">
        <f>_xlfn.IFNA(VLOOKUP(G81,'Scoring Matrix'!$B$3:$G$6,3,FALSE),0)</f>
        <v>6</v>
      </c>
      <c r="I81" s="4"/>
      <c r="J81" s="4">
        <f>_xlfn.IFNA(VLOOKUP(I81,'Scoring Matrix'!$B$3:$G$6,3,FALSE),0)</f>
        <v>0</v>
      </c>
      <c r="K81" s="6"/>
      <c r="L81" s="6">
        <f>_xlfn.IFNA(VLOOKUP(K81,'Scoring Matrix'!$B$3:$G$6,4,FALSE),0)</f>
        <v>0</v>
      </c>
      <c r="M81" s="6"/>
      <c r="N81" s="6">
        <f>_xlfn.IFNA(VLOOKUP(M81,'Scoring Matrix'!$B$3:$G$6,4,FALSE),0)</f>
        <v>0</v>
      </c>
      <c r="O81" s="4"/>
      <c r="P81" s="4">
        <f>_xlfn.IFNA(VLOOKUP(O81,'Scoring Matrix'!$B$3:$G$6,5,FALSE),0)</f>
        <v>0</v>
      </c>
      <c r="Q81" s="4"/>
      <c r="R81" s="4">
        <f>_xlfn.IFNA(VLOOKUP(Q81,'Scoring Matrix'!$B$3:$G$6,5,FALSE),0)</f>
        <v>0</v>
      </c>
      <c r="S81" s="6"/>
      <c r="T81" s="6">
        <f>_xlfn.IFNA(VLOOKUP(S81,'Scoring Matrix'!$B$3:$G$6,6,FALSE),0)</f>
        <v>0</v>
      </c>
      <c r="U81" s="6"/>
      <c r="V81" s="6">
        <f>_xlfn.IFNA(VLOOKUP(U81,'Scoring Matrix'!$B$3:$G$6,6,FALSE),0)</f>
        <v>0</v>
      </c>
      <c r="W81" s="8">
        <f t="shared" si="2"/>
        <v>6</v>
      </c>
    </row>
    <row r="82" spans="1:23" x14ac:dyDescent="0.35">
      <c r="A82" s="8" t="s">
        <v>124</v>
      </c>
      <c r="B82" s="21" t="s">
        <v>129</v>
      </c>
      <c r="C82" s="6"/>
      <c r="D82" s="6">
        <f>_xlfn.IFNA(VLOOKUP(C82,'Scoring Matrix'!$B$3:$G$6,2,FALSE),0)</f>
        <v>0</v>
      </c>
      <c r="E82" s="6"/>
      <c r="F82" s="6">
        <f>_xlfn.IFNA(VLOOKUP(E82,'Scoring Matrix'!$B$3:$G$6,2,FALSE),0)</f>
        <v>0</v>
      </c>
      <c r="G82" s="4" t="s">
        <v>168</v>
      </c>
      <c r="H82" s="4">
        <f>_xlfn.IFNA(VLOOKUP(G82,'Scoring Matrix'!$B$3:$G$6,3,FALSE),0)</f>
        <v>6</v>
      </c>
      <c r="I82" s="4"/>
      <c r="J82" s="4">
        <f>_xlfn.IFNA(VLOOKUP(I82,'Scoring Matrix'!$B$3:$G$6,3,FALSE),0)</f>
        <v>0</v>
      </c>
      <c r="K82" s="6" t="s">
        <v>0</v>
      </c>
      <c r="L82" s="6">
        <f>_xlfn.IFNA(VLOOKUP(K82,'Scoring Matrix'!$B$3:$G$6,4,FALSE),0)</f>
        <v>3</v>
      </c>
      <c r="M82" s="6"/>
      <c r="N82" s="6">
        <f>_xlfn.IFNA(VLOOKUP(M82,'Scoring Matrix'!$B$3:$G$6,4,FALSE),0)</f>
        <v>0</v>
      </c>
      <c r="O82" s="4"/>
      <c r="P82" s="4">
        <f>_xlfn.IFNA(VLOOKUP(O82,'Scoring Matrix'!$B$3:$G$6,5,FALSE),0)</f>
        <v>0</v>
      </c>
      <c r="Q82" s="4"/>
      <c r="R82" s="4">
        <f>_xlfn.IFNA(VLOOKUP(Q82,'Scoring Matrix'!$B$3:$G$6,5,FALSE),0)</f>
        <v>0</v>
      </c>
      <c r="S82" s="6"/>
      <c r="T82" s="6">
        <f>_xlfn.IFNA(VLOOKUP(S82,'Scoring Matrix'!$B$3:$G$6,6,FALSE),0)</f>
        <v>0</v>
      </c>
      <c r="U82" s="6"/>
      <c r="V82" s="6">
        <f>_xlfn.IFNA(VLOOKUP(U82,'Scoring Matrix'!$B$3:$G$6,6,FALSE),0)</f>
        <v>0</v>
      </c>
      <c r="W82" s="8">
        <f t="shared" si="2"/>
        <v>9</v>
      </c>
    </row>
    <row r="83" spans="1:23" x14ac:dyDescent="0.35">
      <c r="A83" s="8" t="s">
        <v>124</v>
      </c>
      <c r="B83" s="21" t="s">
        <v>150</v>
      </c>
      <c r="C83" s="6"/>
      <c r="D83" s="6">
        <f>_xlfn.IFNA(VLOOKUP(C83,'Scoring Matrix'!$B$3:$G$6,2,FALSE),0)</f>
        <v>0</v>
      </c>
      <c r="E83" s="6"/>
      <c r="F83" s="6">
        <f>_xlfn.IFNA(VLOOKUP(E83,'Scoring Matrix'!$B$3:$G$6,2,FALSE),0)</f>
        <v>0</v>
      </c>
      <c r="G83" s="4" t="s">
        <v>167</v>
      </c>
      <c r="H83" s="4">
        <f>_xlfn.IFNA(VLOOKUP(G83,'Scoring Matrix'!$B$3:$G$6,3,FALSE),0)</f>
        <v>10</v>
      </c>
      <c r="I83" s="4"/>
      <c r="J83" s="4">
        <f>_xlfn.IFNA(VLOOKUP(I83,'Scoring Matrix'!$B$3:$G$6,3,FALSE),0)</f>
        <v>0</v>
      </c>
      <c r="K83" s="6" t="s">
        <v>168</v>
      </c>
      <c r="L83" s="6">
        <f>_xlfn.IFNA(VLOOKUP(K83,'Scoring Matrix'!$B$3:$G$6,4,FALSE),0)</f>
        <v>2</v>
      </c>
      <c r="M83" s="6"/>
      <c r="N83" s="6">
        <f>_xlfn.IFNA(VLOOKUP(M83,'Scoring Matrix'!$B$3:$G$6,4,FALSE),0)</f>
        <v>0</v>
      </c>
      <c r="O83" s="4"/>
      <c r="P83" s="4">
        <f>_xlfn.IFNA(VLOOKUP(O83,'Scoring Matrix'!$B$3:$G$6,5,FALSE),0)</f>
        <v>0</v>
      </c>
      <c r="Q83" s="4"/>
      <c r="R83" s="4">
        <f>_xlfn.IFNA(VLOOKUP(Q83,'Scoring Matrix'!$B$3:$G$6,5,FALSE),0)</f>
        <v>0</v>
      </c>
      <c r="S83" s="6"/>
      <c r="T83" s="6">
        <f>_xlfn.IFNA(VLOOKUP(S83,'Scoring Matrix'!$B$3:$G$6,6,FALSE),0)</f>
        <v>0</v>
      </c>
      <c r="U83" s="6"/>
      <c r="V83" s="6">
        <f>_xlfn.IFNA(VLOOKUP(U83,'Scoring Matrix'!$B$3:$G$6,6,FALSE),0)</f>
        <v>0</v>
      </c>
      <c r="W83" s="8">
        <f t="shared" si="2"/>
        <v>12</v>
      </c>
    </row>
    <row r="84" spans="1:23" x14ac:dyDescent="0.35">
      <c r="A84" s="8" t="s">
        <v>124</v>
      </c>
      <c r="B84" s="21" t="s">
        <v>153</v>
      </c>
      <c r="C84" s="6"/>
      <c r="D84" s="6">
        <f>_xlfn.IFNA(VLOOKUP(C84,'Scoring Matrix'!$B$3:$G$6,2,FALSE),0)</f>
        <v>0</v>
      </c>
      <c r="E84" s="6"/>
      <c r="F84" s="6">
        <f>_xlfn.IFNA(VLOOKUP(E84,'Scoring Matrix'!$B$3:$G$6,2,FALSE),0)</f>
        <v>0</v>
      </c>
      <c r="G84" s="4" t="s">
        <v>167</v>
      </c>
      <c r="H84" s="4">
        <f>_xlfn.IFNA(VLOOKUP(G84,'Scoring Matrix'!$B$3:$G$6,3,FALSE),0)</f>
        <v>10</v>
      </c>
      <c r="I84" s="4"/>
      <c r="J84" s="4">
        <f>_xlfn.IFNA(VLOOKUP(I84,'Scoring Matrix'!$B$3:$G$6,3,FALSE),0)</f>
        <v>0</v>
      </c>
      <c r="K84" s="6"/>
      <c r="L84" s="6">
        <f>_xlfn.IFNA(VLOOKUP(K84,'Scoring Matrix'!$B$3:$G$6,4,FALSE),0)</f>
        <v>0</v>
      </c>
      <c r="M84" s="6"/>
      <c r="N84" s="6">
        <f>_xlfn.IFNA(VLOOKUP(M84,'Scoring Matrix'!$B$3:$G$6,4,FALSE),0)</f>
        <v>0</v>
      </c>
      <c r="O84" s="4"/>
      <c r="P84" s="4">
        <f>_xlfn.IFNA(VLOOKUP(O84,'Scoring Matrix'!$B$3:$G$6,5,FALSE),0)</f>
        <v>0</v>
      </c>
      <c r="Q84" s="4"/>
      <c r="R84" s="4">
        <f>_xlfn.IFNA(VLOOKUP(Q84,'Scoring Matrix'!$B$3:$G$6,5,FALSE),0)</f>
        <v>0</v>
      </c>
      <c r="S84" s="6"/>
      <c r="T84" s="6">
        <f>_xlfn.IFNA(VLOOKUP(S84,'Scoring Matrix'!$B$3:$G$6,6,FALSE),0)</f>
        <v>0</v>
      </c>
      <c r="U84" s="6"/>
      <c r="V84" s="6">
        <f>_xlfn.IFNA(VLOOKUP(U84,'Scoring Matrix'!$B$3:$G$6,6,FALSE),0)</f>
        <v>0</v>
      </c>
      <c r="W84" s="8">
        <f t="shared" si="2"/>
        <v>10</v>
      </c>
    </row>
    <row r="85" spans="1:23" x14ac:dyDescent="0.35">
      <c r="A85" s="8" t="s">
        <v>31</v>
      </c>
      <c r="B85" s="21" t="s">
        <v>99</v>
      </c>
      <c r="C85" s="6"/>
      <c r="D85" s="6">
        <f>_xlfn.IFNA(VLOOKUP(C85,'Scoring Matrix'!$B$3:$G$6,2,FALSE),0)</f>
        <v>0</v>
      </c>
      <c r="E85" s="6"/>
      <c r="F85" s="6">
        <f>_xlfn.IFNA(VLOOKUP(E85,'Scoring Matrix'!$B$3:$G$6,2,FALSE),0)</f>
        <v>0</v>
      </c>
      <c r="G85" s="4"/>
      <c r="H85" s="4">
        <f>_xlfn.IFNA(VLOOKUP(G85,'Scoring Matrix'!$B$3:$G$6,3,FALSE),0)</f>
        <v>0</v>
      </c>
      <c r="I85" s="4"/>
      <c r="J85" s="4">
        <f>_xlfn.IFNA(VLOOKUP(I85,'Scoring Matrix'!$B$3:$G$6,3,FALSE),0)</f>
        <v>0</v>
      </c>
      <c r="K85" s="6"/>
      <c r="L85" s="6">
        <f>_xlfn.IFNA(VLOOKUP(K85,'Scoring Matrix'!$B$3:$G$6,4,FALSE),0)</f>
        <v>0</v>
      </c>
      <c r="M85" s="6"/>
      <c r="N85" s="6">
        <f>_xlfn.IFNA(VLOOKUP(M85,'Scoring Matrix'!$B$3:$G$6,4,FALSE),0)</f>
        <v>0</v>
      </c>
      <c r="O85" s="4"/>
      <c r="P85" s="4">
        <f>_xlfn.IFNA(VLOOKUP(O85,'Scoring Matrix'!$B$3:$G$6,5,FALSE),0)</f>
        <v>0</v>
      </c>
      <c r="Q85" s="4"/>
      <c r="R85" s="4">
        <f>_xlfn.IFNA(VLOOKUP(Q85,'Scoring Matrix'!$B$3:$G$6,5,FALSE),0)</f>
        <v>0</v>
      </c>
      <c r="S85" s="6"/>
      <c r="T85" s="6">
        <f>_xlfn.IFNA(VLOOKUP(S85,'Scoring Matrix'!$B$3:$G$6,6,FALSE),0)</f>
        <v>0</v>
      </c>
      <c r="U85" s="6"/>
      <c r="V85" s="6">
        <f>_xlfn.IFNA(VLOOKUP(U85,'Scoring Matrix'!$B$3:$G$6,6,FALSE),0)</f>
        <v>0</v>
      </c>
      <c r="W85" s="8">
        <f t="shared" si="2"/>
        <v>0</v>
      </c>
    </row>
    <row r="86" spans="1:23" x14ac:dyDescent="0.35">
      <c r="A86" s="8" t="s">
        <v>31</v>
      </c>
      <c r="B86" s="21" t="s">
        <v>111</v>
      </c>
      <c r="C86" s="6"/>
      <c r="D86" s="6">
        <f>_xlfn.IFNA(VLOOKUP(C86,'Scoring Matrix'!$B$3:$G$6,2,FALSE),0)</f>
        <v>0</v>
      </c>
      <c r="E86" s="6"/>
      <c r="F86" s="6">
        <f>_xlfn.IFNA(VLOOKUP(E86,'Scoring Matrix'!$B$3:$G$6,2,FALSE),0)</f>
        <v>0</v>
      </c>
      <c r="G86" s="4" t="s">
        <v>0</v>
      </c>
      <c r="H86" s="4">
        <f>_xlfn.IFNA(VLOOKUP(G86,'Scoring Matrix'!$B$3:$G$6,3,FALSE),0)</f>
        <v>8</v>
      </c>
      <c r="I86" s="4"/>
      <c r="J86" s="4">
        <f>_xlfn.IFNA(VLOOKUP(I86,'Scoring Matrix'!$B$3:$G$6,3,FALSE),0)</f>
        <v>0</v>
      </c>
      <c r="K86" s="6"/>
      <c r="L86" s="6">
        <f>_xlfn.IFNA(VLOOKUP(K86,'Scoring Matrix'!$B$3:$G$6,4,FALSE),0)</f>
        <v>0</v>
      </c>
      <c r="M86" s="6"/>
      <c r="N86" s="6">
        <f>_xlfn.IFNA(VLOOKUP(M86,'Scoring Matrix'!$B$3:$G$6,4,FALSE),0)</f>
        <v>0</v>
      </c>
      <c r="O86" s="4"/>
      <c r="P86" s="4">
        <f>_xlfn.IFNA(VLOOKUP(O86,'Scoring Matrix'!$B$3:$G$6,5,FALSE),0)</f>
        <v>0</v>
      </c>
      <c r="Q86" s="4"/>
      <c r="R86" s="4">
        <f>_xlfn.IFNA(VLOOKUP(Q86,'Scoring Matrix'!$B$3:$G$6,5,FALSE),0)</f>
        <v>0</v>
      </c>
      <c r="S86" s="6"/>
      <c r="T86" s="6">
        <f>_xlfn.IFNA(VLOOKUP(S86,'Scoring Matrix'!$B$3:$G$6,6,FALSE),0)</f>
        <v>0</v>
      </c>
      <c r="U86" s="6"/>
      <c r="V86" s="6">
        <f>_xlfn.IFNA(VLOOKUP(U86,'Scoring Matrix'!$B$3:$G$6,6,FALSE),0)</f>
        <v>0</v>
      </c>
      <c r="W86" s="8">
        <f t="shared" si="2"/>
        <v>8</v>
      </c>
    </row>
    <row r="87" spans="1:23" x14ac:dyDescent="0.35">
      <c r="A87" s="8"/>
      <c r="B87" s="21"/>
      <c r="C87" s="6"/>
      <c r="D87" s="6">
        <f>_xlfn.IFNA(VLOOKUP(C87,'Scoring Matrix'!$B$3:$G$6,2,FALSE),0)</f>
        <v>0</v>
      </c>
      <c r="E87" s="6"/>
      <c r="F87" s="6">
        <f>_xlfn.IFNA(VLOOKUP(E87,'Scoring Matrix'!$B$3:$G$6,2,FALSE),0)</f>
        <v>0</v>
      </c>
      <c r="G87" s="4"/>
      <c r="H87" s="4">
        <f>_xlfn.IFNA(VLOOKUP(G87,'Scoring Matrix'!$B$3:$G$6,3,FALSE),0)</f>
        <v>0</v>
      </c>
      <c r="I87" s="4"/>
      <c r="J87" s="4">
        <f>_xlfn.IFNA(VLOOKUP(I87,'Scoring Matrix'!$B$3:$G$6,3,FALSE),0)</f>
        <v>0</v>
      </c>
      <c r="K87" s="6"/>
      <c r="L87" s="6">
        <f>_xlfn.IFNA(VLOOKUP(K87,'Scoring Matrix'!$B$3:$G$6,4,FALSE),0)</f>
        <v>0</v>
      </c>
      <c r="M87" s="6"/>
      <c r="N87" s="6">
        <f>_xlfn.IFNA(VLOOKUP(M87,'Scoring Matrix'!$B$3:$G$6,4,FALSE),0)</f>
        <v>0</v>
      </c>
      <c r="O87" s="4"/>
      <c r="P87" s="4">
        <f>_xlfn.IFNA(VLOOKUP(O87,'Scoring Matrix'!$B$3:$G$6,5,FALSE),0)</f>
        <v>0</v>
      </c>
      <c r="Q87" s="4"/>
      <c r="R87" s="4">
        <f>_xlfn.IFNA(VLOOKUP(Q87,'Scoring Matrix'!$B$3:$G$6,5,FALSE),0)</f>
        <v>0</v>
      </c>
      <c r="S87" s="6"/>
      <c r="T87" s="6">
        <f>_xlfn.IFNA(VLOOKUP(S87,'Scoring Matrix'!$B$3:$G$6,6,FALSE),0)</f>
        <v>0</v>
      </c>
      <c r="U87" s="6"/>
      <c r="V87" s="6">
        <f>_xlfn.IFNA(VLOOKUP(U87,'Scoring Matrix'!$B$3:$G$6,6,FALSE),0)</f>
        <v>0</v>
      </c>
      <c r="W87" s="8">
        <f t="shared" ref="W87:W96" si="3">SUM(D87,F87,H87,J87,T87,V87,,L87,N87,P87,R87)</f>
        <v>0</v>
      </c>
    </row>
    <row r="88" spans="1:23" x14ac:dyDescent="0.35">
      <c r="A88" s="8"/>
      <c r="B88" s="21"/>
      <c r="C88" s="6"/>
      <c r="D88" s="6">
        <f>_xlfn.IFNA(VLOOKUP(C88,'Scoring Matrix'!$B$3:$G$6,2,FALSE),0)</f>
        <v>0</v>
      </c>
      <c r="E88" s="6"/>
      <c r="F88" s="6">
        <f>_xlfn.IFNA(VLOOKUP(E88,'Scoring Matrix'!$B$3:$G$6,2,FALSE),0)</f>
        <v>0</v>
      </c>
      <c r="G88" s="4"/>
      <c r="H88" s="4">
        <f>_xlfn.IFNA(VLOOKUP(G88,'Scoring Matrix'!$B$3:$G$6,3,FALSE),0)</f>
        <v>0</v>
      </c>
      <c r="I88" s="4"/>
      <c r="J88" s="4">
        <f>_xlfn.IFNA(VLOOKUP(I88,'Scoring Matrix'!$B$3:$G$6,3,FALSE),0)</f>
        <v>0</v>
      </c>
      <c r="K88" s="6"/>
      <c r="L88" s="6">
        <f>_xlfn.IFNA(VLOOKUP(K88,'Scoring Matrix'!$B$3:$G$6,4,FALSE),0)</f>
        <v>0</v>
      </c>
      <c r="M88" s="6"/>
      <c r="N88" s="6">
        <f>_xlfn.IFNA(VLOOKUP(M88,'Scoring Matrix'!$B$3:$G$6,4,FALSE),0)</f>
        <v>0</v>
      </c>
      <c r="O88" s="4"/>
      <c r="P88" s="4">
        <f>_xlfn.IFNA(VLOOKUP(O88,'Scoring Matrix'!$B$3:$G$6,5,FALSE),0)</f>
        <v>0</v>
      </c>
      <c r="Q88" s="4"/>
      <c r="R88" s="4">
        <f>_xlfn.IFNA(VLOOKUP(Q88,'Scoring Matrix'!$B$3:$G$6,5,FALSE),0)</f>
        <v>0</v>
      </c>
      <c r="S88" s="6"/>
      <c r="T88" s="6">
        <f>_xlfn.IFNA(VLOOKUP(S88,'Scoring Matrix'!$B$3:$G$6,6,FALSE),0)</f>
        <v>0</v>
      </c>
      <c r="U88" s="6"/>
      <c r="V88" s="6">
        <f>_xlfn.IFNA(VLOOKUP(U88,'Scoring Matrix'!$B$3:$G$6,6,FALSE),0)</f>
        <v>0</v>
      </c>
      <c r="W88" s="8">
        <f t="shared" si="3"/>
        <v>0</v>
      </c>
    </row>
    <row r="89" spans="1:23" x14ac:dyDescent="0.35">
      <c r="A89" s="8"/>
      <c r="B89" s="21"/>
      <c r="C89" s="6"/>
      <c r="D89" s="6">
        <f>_xlfn.IFNA(VLOOKUP(C89,'Scoring Matrix'!$B$3:$G$6,2,FALSE),0)</f>
        <v>0</v>
      </c>
      <c r="E89" s="6"/>
      <c r="F89" s="6">
        <f>_xlfn.IFNA(VLOOKUP(E89,'Scoring Matrix'!$B$3:$G$6,2,FALSE),0)</f>
        <v>0</v>
      </c>
      <c r="G89" s="4"/>
      <c r="H89" s="4">
        <f>_xlfn.IFNA(VLOOKUP(G89,'Scoring Matrix'!$B$3:$G$6,3,FALSE),0)</f>
        <v>0</v>
      </c>
      <c r="I89" s="4"/>
      <c r="J89" s="4">
        <f>_xlfn.IFNA(VLOOKUP(I89,'Scoring Matrix'!$B$3:$G$6,3,FALSE),0)</f>
        <v>0</v>
      </c>
      <c r="K89" s="6"/>
      <c r="L89" s="6">
        <f>_xlfn.IFNA(VLOOKUP(K89,'Scoring Matrix'!$B$3:$G$6,4,FALSE),0)</f>
        <v>0</v>
      </c>
      <c r="M89" s="6"/>
      <c r="N89" s="6">
        <f>_xlfn.IFNA(VLOOKUP(M89,'Scoring Matrix'!$B$3:$G$6,4,FALSE),0)</f>
        <v>0</v>
      </c>
      <c r="O89" s="4"/>
      <c r="P89" s="4">
        <f>_xlfn.IFNA(VLOOKUP(O89,'Scoring Matrix'!$B$3:$G$6,5,FALSE),0)</f>
        <v>0</v>
      </c>
      <c r="Q89" s="4"/>
      <c r="R89" s="4">
        <f>_xlfn.IFNA(VLOOKUP(Q89,'Scoring Matrix'!$B$3:$G$6,5,FALSE),0)</f>
        <v>0</v>
      </c>
      <c r="S89" s="6"/>
      <c r="T89" s="6">
        <f>_xlfn.IFNA(VLOOKUP(S89,'Scoring Matrix'!$B$3:$G$6,6,FALSE),0)</f>
        <v>0</v>
      </c>
      <c r="U89" s="6"/>
      <c r="V89" s="6">
        <f>_xlfn.IFNA(VLOOKUP(U89,'Scoring Matrix'!$B$3:$G$6,6,FALSE),0)</f>
        <v>0</v>
      </c>
      <c r="W89" s="8">
        <f t="shared" si="3"/>
        <v>0</v>
      </c>
    </row>
    <row r="90" spans="1:23" x14ac:dyDescent="0.35">
      <c r="A90" s="8"/>
      <c r="B90" s="21"/>
      <c r="C90" s="6"/>
      <c r="D90" s="6">
        <f>_xlfn.IFNA(VLOOKUP(C90,'Scoring Matrix'!$B$3:$G$6,2,FALSE),0)</f>
        <v>0</v>
      </c>
      <c r="E90" s="6"/>
      <c r="F90" s="6">
        <f>_xlfn.IFNA(VLOOKUP(E90,'Scoring Matrix'!$B$3:$G$6,2,FALSE),0)</f>
        <v>0</v>
      </c>
      <c r="G90" s="4"/>
      <c r="H90" s="4">
        <f>_xlfn.IFNA(VLOOKUP(G90,'Scoring Matrix'!$B$3:$G$6,3,FALSE),0)</f>
        <v>0</v>
      </c>
      <c r="I90" s="4"/>
      <c r="J90" s="4">
        <f>_xlfn.IFNA(VLOOKUP(I90,'Scoring Matrix'!$B$3:$G$6,3,FALSE),0)</f>
        <v>0</v>
      </c>
      <c r="K90" s="6"/>
      <c r="L90" s="6">
        <f>_xlfn.IFNA(VLOOKUP(K90,'Scoring Matrix'!$B$3:$G$6,4,FALSE),0)</f>
        <v>0</v>
      </c>
      <c r="M90" s="6"/>
      <c r="N90" s="6">
        <f>_xlfn.IFNA(VLOOKUP(M90,'Scoring Matrix'!$B$3:$G$6,4,FALSE),0)</f>
        <v>0</v>
      </c>
      <c r="O90" s="4"/>
      <c r="P90" s="4">
        <f>_xlfn.IFNA(VLOOKUP(O90,'Scoring Matrix'!$B$3:$G$6,5,FALSE),0)</f>
        <v>0</v>
      </c>
      <c r="Q90" s="4"/>
      <c r="R90" s="4">
        <f>_xlfn.IFNA(VLOOKUP(Q90,'Scoring Matrix'!$B$3:$G$6,5,FALSE),0)</f>
        <v>0</v>
      </c>
      <c r="S90" s="6"/>
      <c r="T90" s="6">
        <f>_xlfn.IFNA(VLOOKUP(S90,'Scoring Matrix'!$B$3:$G$6,6,FALSE),0)</f>
        <v>0</v>
      </c>
      <c r="U90" s="6"/>
      <c r="V90" s="6">
        <f>_xlfn.IFNA(VLOOKUP(U90,'Scoring Matrix'!$B$3:$G$6,6,FALSE),0)</f>
        <v>0</v>
      </c>
      <c r="W90" s="8">
        <f t="shared" si="3"/>
        <v>0</v>
      </c>
    </row>
    <row r="91" spans="1:23" x14ac:dyDescent="0.35">
      <c r="A91" s="8"/>
      <c r="B91" s="21"/>
      <c r="C91" s="6"/>
      <c r="D91" s="6">
        <f>_xlfn.IFNA(VLOOKUP(C91,'Scoring Matrix'!$B$3:$G$6,2,FALSE),0)</f>
        <v>0</v>
      </c>
      <c r="E91" s="6"/>
      <c r="F91" s="6">
        <f>_xlfn.IFNA(VLOOKUP(E91,'Scoring Matrix'!$B$3:$G$6,2,FALSE),0)</f>
        <v>0</v>
      </c>
      <c r="G91" s="4"/>
      <c r="H91" s="4">
        <f>_xlfn.IFNA(VLOOKUP(G91,'Scoring Matrix'!$B$3:$G$6,3,FALSE),0)</f>
        <v>0</v>
      </c>
      <c r="I91" s="4"/>
      <c r="J91" s="4">
        <f>_xlfn.IFNA(VLOOKUP(I91,'Scoring Matrix'!$B$3:$G$6,3,FALSE),0)</f>
        <v>0</v>
      </c>
      <c r="K91" s="6"/>
      <c r="L91" s="6">
        <f>_xlfn.IFNA(VLOOKUP(K91,'Scoring Matrix'!$B$3:$G$6,4,FALSE),0)</f>
        <v>0</v>
      </c>
      <c r="M91" s="6"/>
      <c r="N91" s="6">
        <f>_xlfn.IFNA(VLOOKUP(M91,'Scoring Matrix'!$B$3:$G$6,4,FALSE),0)</f>
        <v>0</v>
      </c>
      <c r="O91" s="4"/>
      <c r="P91" s="4">
        <f>_xlfn.IFNA(VLOOKUP(O91,'Scoring Matrix'!$B$3:$G$6,5,FALSE),0)</f>
        <v>0</v>
      </c>
      <c r="Q91" s="4"/>
      <c r="R91" s="4">
        <f>_xlfn.IFNA(VLOOKUP(Q91,'Scoring Matrix'!$B$3:$G$6,5,FALSE),0)</f>
        <v>0</v>
      </c>
      <c r="S91" s="6"/>
      <c r="T91" s="6">
        <f>_xlfn.IFNA(VLOOKUP(S91,'Scoring Matrix'!$B$3:$G$6,6,FALSE),0)</f>
        <v>0</v>
      </c>
      <c r="U91" s="6"/>
      <c r="V91" s="6">
        <f>_xlfn.IFNA(VLOOKUP(U91,'Scoring Matrix'!$B$3:$G$6,6,FALSE),0)</f>
        <v>0</v>
      </c>
      <c r="W91" s="8">
        <f t="shared" si="3"/>
        <v>0</v>
      </c>
    </row>
    <row r="92" spans="1:23" x14ac:dyDescent="0.35">
      <c r="A92" s="8"/>
      <c r="B92" s="21"/>
      <c r="C92" s="6"/>
      <c r="D92" s="6">
        <f>_xlfn.IFNA(VLOOKUP(C92,'Scoring Matrix'!$B$3:$G$6,2,FALSE),0)</f>
        <v>0</v>
      </c>
      <c r="E92" s="6"/>
      <c r="F92" s="6">
        <f>_xlfn.IFNA(VLOOKUP(E92,'Scoring Matrix'!$B$3:$G$6,2,FALSE),0)</f>
        <v>0</v>
      </c>
      <c r="G92" s="4"/>
      <c r="H92" s="4">
        <f>_xlfn.IFNA(VLOOKUP(G92,'Scoring Matrix'!$B$3:$G$6,3,FALSE),0)</f>
        <v>0</v>
      </c>
      <c r="I92" s="4"/>
      <c r="J92" s="4">
        <f>_xlfn.IFNA(VLOOKUP(I92,'Scoring Matrix'!$B$3:$G$6,3,FALSE),0)</f>
        <v>0</v>
      </c>
      <c r="K92" s="6"/>
      <c r="L92" s="6">
        <f>_xlfn.IFNA(VLOOKUP(K92,'Scoring Matrix'!$B$3:$G$6,4,FALSE),0)</f>
        <v>0</v>
      </c>
      <c r="M92" s="6"/>
      <c r="N92" s="6">
        <f>_xlfn.IFNA(VLOOKUP(M92,'Scoring Matrix'!$B$3:$G$6,4,FALSE),0)</f>
        <v>0</v>
      </c>
      <c r="O92" s="4"/>
      <c r="P92" s="4">
        <f>_xlfn.IFNA(VLOOKUP(O92,'Scoring Matrix'!$B$3:$G$6,5,FALSE),0)</f>
        <v>0</v>
      </c>
      <c r="Q92" s="4"/>
      <c r="R92" s="4">
        <f>_xlfn.IFNA(VLOOKUP(Q92,'Scoring Matrix'!$B$3:$G$6,5,FALSE),0)</f>
        <v>0</v>
      </c>
      <c r="S92" s="6"/>
      <c r="T92" s="6">
        <f>_xlfn.IFNA(VLOOKUP(S92,'Scoring Matrix'!$B$3:$G$6,6,FALSE),0)</f>
        <v>0</v>
      </c>
      <c r="U92" s="6"/>
      <c r="V92" s="6">
        <f>_xlfn.IFNA(VLOOKUP(U92,'Scoring Matrix'!$B$3:$G$6,6,FALSE),0)</f>
        <v>0</v>
      </c>
      <c r="W92" s="8">
        <f t="shared" si="3"/>
        <v>0</v>
      </c>
    </row>
    <row r="93" spans="1:23" x14ac:dyDescent="0.35">
      <c r="A93" s="8"/>
      <c r="B93" s="21"/>
      <c r="C93" s="6"/>
      <c r="D93" s="6">
        <f>_xlfn.IFNA(VLOOKUP(C93,'Scoring Matrix'!$B$3:$G$6,2,FALSE),0)</f>
        <v>0</v>
      </c>
      <c r="E93" s="6"/>
      <c r="F93" s="6">
        <f>_xlfn.IFNA(VLOOKUP(E93,'Scoring Matrix'!$B$3:$G$6,2,FALSE),0)</f>
        <v>0</v>
      </c>
      <c r="G93" s="4"/>
      <c r="H93" s="4">
        <f>_xlfn.IFNA(VLOOKUP(G93,'Scoring Matrix'!$B$3:$G$6,3,FALSE),0)</f>
        <v>0</v>
      </c>
      <c r="I93" s="4"/>
      <c r="J93" s="4">
        <f>_xlfn.IFNA(VLOOKUP(I93,'Scoring Matrix'!$B$3:$G$6,3,FALSE),0)</f>
        <v>0</v>
      </c>
      <c r="K93" s="6"/>
      <c r="L93" s="6">
        <f>_xlfn.IFNA(VLOOKUP(K93,'Scoring Matrix'!$B$3:$G$6,4,FALSE),0)</f>
        <v>0</v>
      </c>
      <c r="M93" s="6"/>
      <c r="N93" s="6">
        <f>_xlfn.IFNA(VLOOKUP(M93,'Scoring Matrix'!$B$3:$G$6,4,FALSE),0)</f>
        <v>0</v>
      </c>
      <c r="O93" s="4"/>
      <c r="P93" s="4">
        <f>_xlfn.IFNA(VLOOKUP(O93,'Scoring Matrix'!$B$3:$G$6,5,FALSE),0)</f>
        <v>0</v>
      </c>
      <c r="Q93" s="4"/>
      <c r="R93" s="4">
        <f>_xlfn.IFNA(VLOOKUP(Q93,'Scoring Matrix'!$B$3:$G$6,5,FALSE),0)</f>
        <v>0</v>
      </c>
      <c r="S93" s="6"/>
      <c r="T93" s="6">
        <f>_xlfn.IFNA(VLOOKUP(S93,'Scoring Matrix'!$B$3:$G$6,6,FALSE),0)</f>
        <v>0</v>
      </c>
      <c r="U93" s="6"/>
      <c r="V93" s="6">
        <f>_xlfn.IFNA(VLOOKUP(U93,'Scoring Matrix'!$B$3:$G$6,6,FALSE),0)</f>
        <v>0</v>
      </c>
      <c r="W93" s="8">
        <f t="shared" si="3"/>
        <v>0</v>
      </c>
    </row>
    <row r="94" spans="1:23" x14ac:dyDescent="0.35">
      <c r="A94" s="8"/>
      <c r="B94" s="21"/>
      <c r="C94" s="6"/>
      <c r="D94" s="6">
        <f>_xlfn.IFNA(VLOOKUP(C94,'Scoring Matrix'!$B$3:$G$6,2,FALSE),0)</f>
        <v>0</v>
      </c>
      <c r="E94" s="6"/>
      <c r="F94" s="6">
        <f>_xlfn.IFNA(VLOOKUP(E94,'Scoring Matrix'!$B$3:$G$6,2,FALSE),0)</f>
        <v>0</v>
      </c>
      <c r="G94" s="4"/>
      <c r="H94" s="4">
        <f>_xlfn.IFNA(VLOOKUP(G94,'Scoring Matrix'!$B$3:$G$6,3,FALSE),0)</f>
        <v>0</v>
      </c>
      <c r="I94" s="4"/>
      <c r="J94" s="4">
        <f>_xlfn.IFNA(VLOOKUP(I94,'Scoring Matrix'!$B$3:$G$6,3,FALSE),0)</f>
        <v>0</v>
      </c>
      <c r="K94" s="6"/>
      <c r="L94" s="6">
        <f>_xlfn.IFNA(VLOOKUP(K94,'Scoring Matrix'!$B$3:$G$6,4,FALSE),0)</f>
        <v>0</v>
      </c>
      <c r="M94" s="6"/>
      <c r="N94" s="6">
        <f>_xlfn.IFNA(VLOOKUP(M94,'Scoring Matrix'!$B$3:$G$6,4,FALSE),0)</f>
        <v>0</v>
      </c>
      <c r="O94" s="4"/>
      <c r="P94" s="4">
        <f>_xlfn.IFNA(VLOOKUP(O94,'Scoring Matrix'!$B$3:$G$6,5,FALSE),0)</f>
        <v>0</v>
      </c>
      <c r="Q94" s="4"/>
      <c r="R94" s="4">
        <f>_xlfn.IFNA(VLOOKUP(Q94,'Scoring Matrix'!$B$3:$G$6,5,FALSE),0)</f>
        <v>0</v>
      </c>
      <c r="S94" s="6"/>
      <c r="T94" s="6">
        <f>_xlfn.IFNA(VLOOKUP(S94,'Scoring Matrix'!$B$3:$G$6,6,FALSE),0)</f>
        <v>0</v>
      </c>
      <c r="U94" s="6"/>
      <c r="V94" s="6">
        <f>_xlfn.IFNA(VLOOKUP(U94,'Scoring Matrix'!$B$3:$G$6,6,FALSE),0)</f>
        <v>0</v>
      </c>
      <c r="W94" s="8">
        <f t="shared" si="3"/>
        <v>0</v>
      </c>
    </row>
    <row r="95" spans="1:23" x14ac:dyDescent="0.35">
      <c r="A95" s="8"/>
      <c r="B95" s="21"/>
      <c r="C95" s="6"/>
      <c r="D95" s="6">
        <f>_xlfn.IFNA(VLOOKUP(C95,'Scoring Matrix'!$B$3:$G$6,2,FALSE),0)</f>
        <v>0</v>
      </c>
      <c r="E95" s="6"/>
      <c r="F95" s="6">
        <f>_xlfn.IFNA(VLOOKUP(E95,'Scoring Matrix'!$B$3:$G$6,2,FALSE),0)</f>
        <v>0</v>
      </c>
      <c r="G95" s="4"/>
      <c r="H95" s="4">
        <f>_xlfn.IFNA(VLOOKUP(G95,'Scoring Matrix'!$B$3:$G$6,3,FALSE),0)</f>
        <v>0</v>
      </c>
      <c r="I95" s="4"/>
      <c r="J95" s="4">
        <f>_xlfn.IFNA(VLOOKUP(I95,'Scoring Matrix'!$B$3:$G$6,3,FALSE),0)</f>
        <v>0</v>
      </c>
      <c r="K95" s="6"/>
      <c r="L95" s="6">
        <f>_xlfn.IFNA(VLOOKUP(K95,'Scoring Matrix'!$B$3:$G$6,4,FALSE),0)</f>
        <v>0</v>
      </c>
      <c r="M95" s="6"/>
      <c r="N95" s="6">
        <f>_xlfn.IFNA(VLOOKUP(M95,'Scoring Matrix'!$B$3:$G$6,4,FALSE),0)</f>
        <v>0</v>
      </c>
      <c r="O95" s="4"/>
      <c r="P95" s="4">
        <f>_xlfn.IFNA(VLOOKUP(O95,'Scoring Matrix'!$B$3:$G$6,5,FALSE),0)</f>
        <v>0</v>
      </c>
      <c r="Q95" s="4"/>
      <c r="R95" s="4">
        <f>_xlfn.IFNA(VLOOKUP(Q95,'Scoring Matrix'!$B$3:$G$6,5,FALSE),0)</f>
        <v>0</v>
      </c>
      <c r="S95" s="6"/>
      <c r="T95" s="6">
        <f>_xlfn.IFNA(VLOOKUP(S95,'Scoring Matrix'!$B$3:$G$6,6,FALSE),0)</f>
        <v>0</v>
      </c>
      <c r="U95" s="6"/>
      <c r="V95" s="6">
        <f>_xlfn.IFNA(VLOOKUP(U95,'Scoring Matrix'!$B$3:$G$6,6,FALSE),0)</f>
        <v>0</v>
      </c>
      <c r="W95" s="8">
        <f t="shared" si="3"/>
        <v>0</v>
      </c>
    </row>
    <row r="96" spans="1:23" x14ac:dyDescent="0.35">
      <c r="A96" s="8"/>
      <c r="B96" s="21"/>
      <c r="C96" s="6"/>
      <c r="D96" s="6">
        <f>_xlfn.IFNA(VLOOKUP(C96,'Scoring Matrix'!$B$3:$G$6,2,FALSE),0)</f>
        <v>0</v>
      </c>
      <c r="E96" s="6"/>
      <c r="F96" s="6">
        <f>_xlfn.IFNA(VLOOKUP(E96,'Scoring Matrix'!$B$3:$G$6,2,FALSE),0)</f>
        <v>0</v>
      </c>
      <c r="G96" s="4"/>
      <c r="H96" s="4">
        <f>_xlfn.IFNA(VLOOKUP(G96,'Scoring Matrix'!$B$3:$G$6,3,FALSE),0)</f>
        <v>0</v>
      </c>
      <c r="I96" s="4"/>
      <c r="J96" s="4">
        <f>_xlfn.IFNA(VLOOKUP(I96,'Scoring Matrix'!$B$3:$G$6,3,FALSE),0)</f>
        <v>0</v>
      </c>
      <c r="K96" s="6"/>
      <c r="L96" s="6">
        <f>_xlfn.IFNA(VLOOKUP(K96,'Scoring Matrix'!$B$3:$G$6,4,FALSE),0)</f>
        <v>0</v>
      </c>
      <c r="M96" s="6"/>
      <c r="N96" s="6">
        <f>_xlfn.IFNA(VLOOKUP(M96,'Scoring Matrix'!$B$3:$G$6,4,FALSE),0)</f>
        <v>0</v>
      </c>
      <c r="O96" s="4"/>
      <c r="P96" s="4">
        <f>_xlfn.IFNA(VLOOKUP(O96,'Scoring Matrix'!$B$3:$G$6,5,FALSE),0)</f>
        <v>0</v>
      </c>
      <c r="Q96" s="4"/>
      <c r="R96" s="4">
        <f>_xlfn.IFNA(VLOOKUP(Q96,'Scoring Matrix'!$B$3:$G$6,5,FALSE),0)</f>
        <v>0</v>
      </c>
      <c r="S96" s="6"/>
      <c r="T96" s="6">
        <f>_xlfn.IFNA(VLOOKUP(S96,'Scoring Matrix'!$B$3:$G$6,6,FALSE),0)</f>
        <v>0</v>
      </c>
      <c r="U96" s="6"/>
      <c r="V96" s="6">
        <f>_xlfn.IFNA(VLOOKUP(U96,'Scoring Matrix'!$B$3:$G$6,6,FALSE),0)</f>
        <v>0</v>
      </c>
      <c r="W96" s="8">
        <f t="shared" si="3"/>
        <v>0</v>
      </c>
    </row>
  </sheetData>
  <autoFilter ref="A5:W96" xr:uid="{40A99E10-2ABE-49BC-953E-E9F38B59836C}"/>
  <sortState xmlns:xlrd2="http://schemas.microsoft.com/office/spreadsheetml/2017/richdata2" ref="A6:W86">
    <sortCondition ref="A86"/>
  </sortState>
  <mergeCells count="17">
    <mergeCell ref="G4:H4"/>
    <mergeCell ref="C1:V1"/>
    <mergeCell ref="C2:V2"/>
    <mergeCell ref="K3:N3"/>
    <mergeCell ref="O3:R3"/>
    <mergeCell ref="K4:L4"/>
    <mergeCell ref="M4:N4"/>
    <mergeCell ref="O4:P4"/>
    <mergeCell ref="Q4:R4"/>
    <mergeCell ref="C4:D4"/>
    <mergeCell ref="C3:F3"/>
    <mergeCell ref="S3:V3"/>
    <mergeCell ref="G3:J3"/>
    <mergeCell ref="U4:V4"/>
    <mergeCell ref="S4:T4"/>
    <mergeCell ref="I4:J4"/>
    <mergeCell ref="E4:F4"/>
  </mergeCells>
  <phoneticPr fontId="6" type="noConversion"/>
  <conditionalFormatting sqref="W6:W96">
    <cfRule type="top10" dxfId="7" priority="50" rank="1"/>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90836E-66C5-4F61-9318-587777371CFF}">
          <x14:formula1>
            <xm:f>'Scoring Matrix'!$B$4:$B$6</xm:f>
          </x14:formula1>
          <xm:sqref>O6:O96 K6:K96 Q6:Q96 M6:M96 C6:C96 I6:I96 G6:G96 U6:U96 S6:S96 E6:E96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D7DC-2B5D-4F68-AC47-281EBD83568A}">
  <dimension ref="A1:S44"/>
  <sheetViews>
    <sheetView topLeftCell="A4" zoomScale="58" zoomScaleNormal="80" workbookViewId="0">
      <selection activeCell="S10" sqref="S10"/>
    </sheetView>
  </sheetViews>
  <sheetFormatPr defaultColWidth="5.1796875" defaultRowHeight="14.5" x14ac:dyDescent="0.35"/>
  <cols>
    <col min="1" max="1" width="13.81640625" bestFit="1" customWidth="1"/>
    <col min="2" max="2" width="28.36328125" bestFit="1" customWidth="1"/>
    <col min="3" max="3" width="10.1796875" bestFit="1" customWidth="1"/>
    <col min="4" max="4" width="6.36328125" bestFit="1" customWidth="1"/>
    <col min="5" max="5" width="10.1796875" bestFit="1" customWidth="1"/>
    <col min="6" max="6" width="6.36328125" bestFit="1" customWidth="1"/>
    <col min="7" max="7" width="10.1796875" bestFit="1" customWidth="1"/>
    <col min="8" max="8" width="6.36328125" bestFit="1" customWidth="1"/>
    <col min="9" max="9" width="10.1796875" bestFit="1" customWidth="1"/>
    <col min="10" max="10" width="6.36328125" bestFit="1" customWidth="1"/>
    <col min="11" max="11" width="10.1796875" bestFit="1" customWidth="1"/>
    <col min="12" max="12" width="6.36328125" bestFit="1" customWidth="1"/>
    <col min="13" max="13" width="10.1796875" customWidth="1"/>
    <col min="14" max="14" width="6.36328125" bestFit="1" customWidth="1"/>
    <col min="15" max="15" width="10.1796875" bestFit="1" customWidth="1"/>
    <col min="16" max="16" width="6.36328125" bestFit="1" customWidth="1"/>
    <col min="17" max="17" width="10.1796875" bestFit="1" customWidth="1"/>
    <col min="18" max="18" width="6.36328125" bestFit="1" customWidth="1"/>
    <col min="19" max="19" width="10.1796875" bestFit="1" customWidth="1"/>
    <col min="20" max="20" width="5.36328125" customWidth="1"/>
    <col min="21" max="21" width="5.1796875" customWidth="1"/>
  </cols>
  <sheetData>
    <row r="1" spans="1:19" ht="20" thickBot="1" x14ac:dyDescent="0.5">
      <c r="C1" s="26" t="s">
        <v>10</v>
      </c>
      <c r="D1" s="26"/>
      <c r="E1" s="26"/>
      <c r="F1" s="26"/>
      <c r="G1" s="26"/>
      <c r="H1" s="26"/>
      <c r="I1" s="26"/>
      <c r="J1" s="26"/>
      <c r="K1" s="26"/>
      <c r="L1" s="26"/>
      <c r="M1" s="26"/>
      <c r="N1" s="26"/>
      <c r="O1" s="26"/>
      <c r="P1" s="26"/>
      <c r="Q1" s="26"/>
      <c r="R1" s="26"/>
      <c r="S1" s="26"/>
    </row>
    <row r="2" spans="1:19" ht="41.5" customHeight="1" thickTop="1" x14ac:dyDescent="0.35">
      <c r="C2" s="35" t="s">
        <v>230</v>
      </c>
      <c r="D2" s="36"/>
      <c r="E2" s="36"/>
      <c r="F2" s="36"/>
      <c r="G2" s="36"/>
      <c r="H2" s="36"/>
      <c r="I2" s="36"/>
      <c r="J2" s="36"/>
      <c r="K2" s="36"/>
      <c r="L2" s="36"/>
      <c r="M2" s="36"/>
      <c r="N2" s="36"/>
      <c r="O2" s="36"/>
      <c r="P2" s="36"/>
      <c r="Q2" s="36"/>
      <c r="R2" s="36"/>
      <c r="S2" s="36"/>
    </row>
    <row r="3" spans="1:19" ht="29" customHeight="1" x14ac:dyDescent="0.35">
      <c r="C3" s="28" t="s">
        <v>48</v>
      </c>
      <c r="D3" s="28"/>
      <c r="E3" s="28"/>
      <c r="F3" s="28"/>
      <c r="G3" s="28" t="s">
        <v>49</v>
      </c>
      <c r="H3" s="28"/>
      <c r="I3" s="28"/>
      <c r="J3" s="28"/>
      <c r="K3" s="28" t="s">
        <v>226</v>
      </c>
      <c r="L3" s="28"/>
      <c r="M3" s="28"/>
      <c r="N3" s="28"/>
      <c r="O3" s="28" t="s">
        <v>227</v>
      </c>
      <c r="P3" s="28"/>
      <c r="Q3" s="28"/>
      <c r="R3" s="28"/>
    </row>
    <row r="4" spans="1:19" ht="60.5" customHeight="1" x14ac:dyDescent="0.35">
      <c r="C4" s="25" t="s">
        <v>52</v>
      </c>
      <c r="D4" s="25"/>
      <c r="E4" s="25" t="s">
        <v>4</v>
      </c>
      <c r="F4" s="25"/>
      <c r="G4" s="25" t="s">
        <v>52</v>
      </c>
      <c r="H4" s="25"/>
      <c r="I4" s="25" t="s">
        <v>4</v>
      </c>
      <c r="J4" s="25"/>
      <c r="K4" s="25" t="s">
        <v>52</v>
      </c>
      <c r="L4" s="25"/>
      <c r="M4" s="25" t="s">
        <v>4</v>
      </c>
      <c r="N4" s="25"/>
      <c r="O4" s="25" t="s">
        <v>52</v>
      </c>
      <c r="P4" s="25"/>
      <c r="Q4" s="25" t="s">
        <v>4</v>
      </c>
      <c r="R4" s="25"/>
    </row>
    <row r="5" spans="1:19" x14ac:dyDescent="0.35">
      <c r="A5" s="7" t="s">
        <v>1</v>
      </c>
      <c r="B5" s="7" t="s">
        <v>5</v>
      </c>
      <c r="C5" s="3" t="s">
        <v>2</v>
      </c>
      <c r="D5" s="3" t="s">
        <v>3</v>
      </c>
      <c r="E5" s="3" t="s">
        <v>2</v>
      </c>
      <c r="F5" s="3" t="s">
        <v>3</v>
      </c>
      <c r="G5" s="5" t="s">
        <v>2</v>
      </c>
      <c r="H5" s="5" t="s">
        <v>3</v>
      </c>
      <c r="I5" s="5" t="s">
        <v>2</v>
      </c>
      <c r="J5" s="5" t="s">
        <v>3</v>
      </c>
      <c r="K5" s="3" t="s">
        <v>2</v>
      </c>
      <c r="L5" s="3" t="s">
        <v>3</v>
      </c>
      <c r="M5" s="3" t="s">
        <v>2</v>
      </c>
      <c r="N5" s="3" t="s">
        <v>3</v>
      </c>
      <c r="O5" s="5" t="s">
        <v>2</v>
      </c>
      <c r="P5" s="5" t="s">
        <v>3</v>
      </c>
      <c r="Q5" s="5" t="s">
        <v>2</v>
      </c>
      <c r="R5" s="5" t="s">
        <v>3</v>
      </c>
      <c r="S5" s="9" t="s">
        <v>8</v>
      </c>
    </row>
    <row r="6" spans="1:19" x14ac:dyDescent="0.35">
      <c r="A6" s="8" t="s">
        <v>208</v>
      </c>
      <c r="B6" s="21" t="s">
        <v>209</v>
      </c>
      <c r="C6" s="4" t="s">
        <v>168</v>
      </c>
      <c r="D6" s="4">
        <f>_xlfn.IFNA(VLOOKUP(C6,'Scoring Matrix'!$B$3:$G$6,3,FALSE),0)</f>
        <v>6</v>
      </c>
      <c r="E6" s="4"/>
      <c r="F6" s="4">
        <f>_xlfn.IFNA(VLOOKUP(E6,'Scoring Matrix'!$B$3:$G$6,3,FALSE),0)</f>
        <v>0</v>
      </c>
      <c r="G6" s="6"/>
      <c r="H6" s="6">
        <f>_xlfn.IFNA(VLOOKUP(G6,'Scoring Matrix'!$B$3:$G$6,4,FALSE),0)</f>
        <v>0</v>
      </c>
      <c r="I6" s="6"/>
      <c r="J6" s="6">
        <f>_xlfn.IFNA(VLOOKUP(I6,'Scoring Matrix'!$B$3:$G$6,4,FALSE),0)</f>
        <v>0</v>
      </c>
      <c r="K6" s="4"/>
      <c r="L6" s="4">
        <f>_xlfn.IFNA(VLOOKUP(K6,'Scoring Matrix'!$B$3:$G$6,5,FALSE),0)</f>
        <v>0</v>
      </c>
      <c r="M6" s="4"/>
      <c r="N6" s="4">
        <f>_xlfn.IFNA(VLOOKUP(M6,'Scoring Matrix'!$B$3:$G$6,5,FALSE),0)</f>
        <v>0</v>
      </c>
      <c r="O6" s="6"/>
      <c r="P6" s="6">
        <f>_xlfn.IFNA(VLOOKUP(O6,'Scoring Matrix'!$B$3:$G$6,6,FALSE),0)</f>
        <v>0</v>
      </c>
      <c r="Q6" s="6"/>
      <c r="R6" s="6">
        <f>_xlfn.IFNA(VLOOKUP(Q6,'Scoring Matrix'!$B$3:$G$6,6,FALSE),0)</f>
        <v>0</v>
      </c>
      <c r="S6" s="8">
        <f t="shared" ref="S6:S42" si="0">SUM(D6,F6,P6,R6,H6,J6,L6,N6)</f>
        <v>6</v>
      </c>
    </row>
    <row r="7" spans="1:19" x14ac:dyDescent="0.35">
      <c r="A7" s="8" t="s">
        <v>187</v>
      </c>
      <c r="B7" s="21" t="s">
        <v>188</v>
      </c>
      <c r="C7" s="4" t="s">
        <v>168</v>
      </c>
      <c r="D7" s="4">
        <f>_xlfn.IFNA(VLOOKUP(C7,'Scoring Matrix'!$B$3:$G$6,3,FALSE),0)</f>
        <v>6</v>
      </c>
      <c r="E7" s="4"/>
      <c r="F7" s="4">
        <f>_xlfn.IFNA(VLOOKUP(E7,'Scoring Matrix'!$B$3:$G$6,3,FALSE),0)</f>
        <v>0</v>
      </c>
      <c r="G7" s="6"/>
      <c r="H7" s="6">
        <f>_xlfn.IFNA(VLOOKUP(G7,'Scoring Matrix'!$B$3:$G$6,4,FALSE),0)</f>
        <v>0</v>
      </c>
      <c r="I7" s="6"/>
      <c r="J7" s="6">
        <f>_xlfn.IFNA(VLOOKUP(I7,'Scoring Matrix'!$B$3:$G$6,4,FALSE),0)</f>
        <v>0</v>
      </c>
      <c r="K7" s="4"/>
      <c r="L7" s="4">
        <f>_xlfn.IFNA(VLOOKUP(K7,'Scoring Matrix'!$B$3:$G$6,5,FALSE),0)</f>
        <v>0</v>
      </c>
      <c r="M7" s="4"/>
      <c r="N7" s="4">
        <f>_xlfn.IFNA(VLOOKUP(M7,'Scoring Matrix'!$B$3:$G$6,5,FALSE),0)</f>
        <v>0</v>
      </c>
      <c r="O7" s="6"/>
      <c r="P7" s="6">
        <f>_xlfn.IFNA(VLOOKUP(O7,'Scoring Matrix'!$B$3:$G$6,6,FALSE),0)</f>
        <v>0</v>
      </c>
      <c r="Q7" s="6"/>
      <c r="R7" s="6">
        <f>_xlfn.IFNA(VLOOKUP(Q7,'Scoring Matrix'!$B$3:$G$6,6,FALSE),0)</f>
        <v>0</v>
      </c>
      <c r="S7" s="8">
        <f t="shared" si="0"/>
        <v>6</v>
      </c>
    </row>
    <row r="8" spans="1:19" ht="14" customHeight="1" x14ac:dyDescent="0.35">
      <c r="A8" s="8" t="s">
        <v>192</v>
      </c>
      <c r="B8" s="8" t="s">
        <v>193</v>
      </c>
      <c r="C8" s="4" t="s">
        <v>0</v>
      </c>
      <c r="D8" s="4">
        <f>_xlfn.IFNA(VLOOKUP(C8,'Scoring Matrix'!$B$3:$G$6,3,FALSE),0)</f>
        <v>8</v>
      </c>
      <c r="E8" s="4"/>
      <c r="F8" s="4">
        <f>_xlfn.IFNA(VLOOKUP(E8,'Scoring Matrix'!$B$3:$G$6,3,FALSE),0)</f>
        <v>0</v>
      </c>
      <c r="G8" s="6"/>
      <c r="H8" s="6">
        <f>_xlfn.IFNA(VLOOKUP(G8,'Scoring Matrix'!$B$3:$G$6,4,FALSE),0)</f>
        <v>0</v>
      </c>
      <c r="I8" s="6"/>
      <c r="J8" s="6">
        <f>_xlfn.IFNA(VLOOKUP(I8,'Scoring Matrix'!$B$3:$G$6,4,FALSE),0)</f>
        <v>0</v>
      </c>
      <c r="K8" s="4"/>
      <c r="L8" s="4">
        <f>_xlfn.IFNA(VLOOKUP(K8,'Scoring Matrix'!$B$3:$G$6,5,FALSE),0)</f>
        <v>0</v>
      </c>
      <c r="M8" s="4"/>
      <c r="N8" s="4">
        <f>_xlfn.IFNA(VLOOKUP(M8,'Scoring Matrix'!$B$3:$G$6,5,FALSE),0)</f>
        <v>0</v>
      </c>
      <c r="O8" s="6"/>
      <c r="P8" s="6">
        <f>_xlfn.IFNA(VLOOKUP(O8,'Scoring Matrix'!$B$3:$G$6,6,FALSE),0)</f>
        <v>0</v>
      </c>
      <c r="Q8" s="6"/>
      <c r="R8" s="6">
        <f>_xlfn.IFNA(VLOOKUP(Q8,'Scoring Matrix'!$B$3:$G$6,6,FALSE),0)</f>
        <v>0</v>
      </c>
      <c r="S8" s="8">
        <f t="shared" si="0"/>
        <v>8</v>
      </c>
    </row>
    <row r="9" spans="1:19" x14ac:dyDescent="0.35">
      <c r="A9" s="8" t="s">
        <v>202</v>
      </c>
      <c r="B9" s="21" t="s">
        <v>114</v>
      </c>
      <c r="C9" s="4" t="s">
        <v>0</v>
      </c>
      <c r="D9" s="4">
        <f>_xlfn.IFNA(VLOOKUP(C9,'Scoring Matrix'!$B$3:$G$6,3,FALSE),0)</f>
        <v>8</v>
      </c>
      <c r="E9" s="4"/>
      <c r="F9" s="4">
        <f>_xlfn.IFNA(VLOOKUP(E9,'Scoring Matrix'!$B$3:$G$6,3,FALSE),0)</f>
        <v>0</v>
      </c>
      <c r="G9" s="6"/>
      <c r="H9" s="6">
        <f>_xlfn.IFNA(VLOOKUP(G9,'Scoring Matrix'!$B$3:$G$6,4,FALSE),0)</f>
        <v>0</v>
      </c>
      <c r="I9" s="6"/>
      <c r="J9" s="6">
        <f>_xlfn.IFNA(VLOOKUP(I9,'Scoring Matrix'!$B$3:$G$6,4,FALSE),0)</f>
        <v>0</v>
      </c>
      <c r="K9" s="4"/>
      <c r="L9" s="4">
        <f>_xlfn.IFNA(VLOOKUP(K9,'Scoring Matrix'!$B$3:$G$6,5,FALSE),0)</f>
        <v>0</v>
      </c>
      <c r="M9" s="4"/>
      <c r="N9" s="4">
        <f>_xlfn.IFNA(VLOOKUP(M9,'Scoring Matrix'!$B$3:$G$6,5,FALSE),0)</f>
        <v>0</v>
      </c>
      <c r="O9" s="6"/>
      <c r="P9" s="6">
        <f>_xlfn.IFNA(VLOOKUP(O9,'Scoring Matrix'!$B$3:$G$6,6,FALSE),0)</f>
        <v>0</v>
      </c>
      <c r="Q9" s="6"/>
      <c r="R9" s="6">
        <f>_xlfn.IFNA(VLOOKUP(Q9,'Scoring Matrix'!$B$3:$G$6,6,FALSE),0)</f>
        <v>0</v>
      </c>
      <c r="S9" s="8">
        <f t="shared" si="0"/>
        <v>8</v>
      </c>
    </row>
    <row r="10" spans="1:19" x14ac:dyDescent="0.35">
      <c r="A10" s="8" t="s">
        <v>189</v>
      </c>
      <c r="B10" s="21" t="s">
        <v>129</v>
      </c>
      <c r="C10" s="4" t="s">
        <v>167</v>
      </c>
      <c r="D10" s="4">
        <f>_xlfn.IFNA(VLOOKUP(C10,'Scoring Matrix'!$B$3:$G$6,3,FALSE),0)</f>
        <v>10</v>
      </c>
      <c r="E10" s="4" t="s">
        <v>0</v>
      </c>
      <c r="F10" s="4">
        <f>_xlfn.IFNA(VLOOKUP(E10,'Scoring Matrix'!$B$3:$G$6,3,FALSE),0)</f>
        <v>8</v>
      </c>
      <c r="G10" s="6" t="s">
        <v>167</v>
      </c>
      <c r="H10" s="6">
        <f>_xlfn.IFNA(VLOOKUP(G10,'Scoring Matrix'!$B$3:$G$6,4,FALSE),0)</f>
        <v>5</v>
      </c>
      <c r="I10" s="6"/>
      <c r="J10" s="6">
        <f>_xlfn.IFNA(VLOOKUP(I10,'Scoring Matrix'!$B$3:$G$6,4,FALSE),0)</f>
        <v>0</v>
      </c>
      <c r="K10" s="4"/>
      <c r="L10" s="4">
        <f>_xlfn.IFNA(VLOOKUP(K10,'Scoring Matrix'!$B$3:$G$6,5,FALSE),0)</f>
        <v>0</v>
      </c>
      <c r="M10" s="4"/>
      <c r="N10" s="4">
        <f>_xlfn.IFNA(VLOOKUP(M10,'Scoring Matrix'!$B$3:$G$6,5,FALSE),0)</f>
        <v>0</v>
      </c>
      <c r="O10" s="6"/>
      <c r="P10" s="6">
        <f>_xlfn.IFNA(VLOOKUP(O10,'Scoring Matrix'!$B$3:$G$6,6,FALSE),0)</f>
        <v>0</v>
      </c>
      <c r="Q10" s="6"/>
      <c r="R10" s="6">
        <f>_xlfn.IFNA(VLOOKUP(Q10,'Scoring Matrix'!$B$3:$G$6,6,FALSE),0)</f>
        <v>0</v>
      </c>
      <c r="S10" s="8">
        <f t="shared" si="0"/>
        <v>23</v>
      </c>
    </row>
    <row r="11" spans="1:19" x14ac:dyDescent="0.35">
      <c r="A11" s="8" t="s">
        <v>200</v>
      </c>
      <c r="B11" s="21" t="s">
        <v>201</v>
      </c>
      <c r="C11" s="4" t="s">
        <v>167</v>
      </c>
      <c r="D11" s="4">
        <f>_xlfn.IFNA(VLOOKUP(C11,'Scoring Matrix'!$B$3:$G$6,3,FALSE),0)</f>
        <v>10</v>
      </c>
      <c r="E11" s="4"/>
      <c r="F11" s="4">
        <f>_xlfn.IFNA(VLOOKUP(E11,'Scoring Matrix'!$B$3:$G$6,3,FALSE),0)</f>
        <v>0</v>
      </c>
      <c r="G11" s="6"/>
      <c r="H11" s="6">
        <f>_xlfn.IFNA(VLOOKUP(G11,'Scoring Matrix'!$B$3:$G$6,4,FALSE),0)</f>
        <v>0</v>
      </c>
      <c r="I11" s="6"/>
      <c r="J11" s="6">
        <f>_xlfn.IFNA(VLOOKUP(I11,'Scoring Matrix'!$B$3:$G$6,4,FALSE),0)</f>
        <v>0</v>
      </c>
      <c r="K11" s="4"/>
      <c r="L11" s="4">
        <f>_xlfn.IFNA(VLOOKUP(K11,'Scoring Matrix'!$B$3:$G$6,5,FALSE),0)</f>
        <v>0</v>
      </c>
      <c r="M11" s="4"/>
      <c r="N11" s="4">
        <f>_xlfn.IFNA(VLOOKUP(M11,'Scoring Matrix'!$B$3:$G$6,5,FALSE),0)</f>
        <v>0</v>
      </c>
      <c r="O11" s="6"/>
      <c r="P11" s="6">
        <f>_xlfn.IFNA(VLOOKUP(O11,'Scoring Matrix'!$B$3:$G$6,6,FALSE),0)</f>
        <v>0</v>
      </c>
      <c r="Q11" s="6"/>
      <c r="R11" s="6">
        <f>_xlfn.IFNA(VLOOKUP(Q11,'Scoring Matrix'!$B$3:$G$6,6,FALSE),0)</f>
        <v>0</v>
      </c>
      <c r="S11" s="8">
        <f t="shared" si="0"/>
        <v>10</v>
      </c>
    </row>
    <row r="12" spans="1:19" x14ac:dyDescent="0.35">
      <c r="A12" s="8" t="s">
        <v>200</v>
      </c>
      <c r="B12" s="21" t="s">
        <v>216</v>
      </c>
      <c r="C12" s="4" t="s">
        <v>0</v>
      </c>
      <c r="D12" s="4">
        <f>_xlfn.IFNA(VLOOKUP(C12,'Scoring Matrix'!$B$3:$G$6,3,FALSE),0)</f>
        <v>8</v>
      </c>
      <c r="E12" s="4"/>
      <c r="F12" s="4">
        <f>_xlfn.IFNA(VLOOKUP(E12,'Scoring Matrix'!$B$3:$G$6,3,FALSE),0)</f>
        <v>0</v>
      </c>
      <c r="G12" s="6"/>
      <c r="H12" s="6">
        <f>_xlfn.IFNA(VLOOKUP(G12,'Scoring Matrix'!$B$3:$G$6,4,FALSE),0)</f>
        <v>0</v>
      </c>
      <c r="I12" s="6"/>
      <c r="J12" s="6">
        <f>_xlfn.IFNA(VLOOKUP(I12,'Scoring Matrix'!$B$3:$G$6,4,FALSE),0)</f>
        <v>0</v>
      </c>
      <c r="K12" s="4"/>
      <c r="L12" s="4">
        <f>_xlfn.IFNA(VLOOKUP(K12,'Scoring Matrix'!$B$3:$G$6,5,FALSE),0)</f>
        <v>0</v>
      </c>
      <c r="M12" s="4"/>
      <c r="N12" s="4">
        <f>_xlfn.IFNA(VLOOKUP(M12,'Scoring Matrix'!$B$3:$G$6,5,FALSE),0)</f>
        <v>0</v>
      </c>
      <c r="O12" s="6"/>
      <c r="P12" s="6">
        <f>_xlfn.IFNA(VLOOKUP(O12,'Scoring Matrix'!$B$3:$G$6,6,FALSE),0)</f>
        <v>0</v>
      </c>
      <c r="Q12" s="6"/>
      <c r="R12" s="6">
        <f>_xlfn.IFNA(VLOOKUP(Q12,'Scoring Matrix'!$B$3:$G$6,6,FALSE),0)</f>
        <v>0</v>
      </c>
      <c r="S12" s="8">
        <f t="shared" si="0"/>
        <v>8</v>
      </c>
    </row>
    <row r="13" spans="1:19" ht="13.5" customHeight="1" x14ac:dyDescent="0.35">
      <c r="A13" s="8" t="s">
        <v>190</v>
      </c>
      <c r="B13" s="21" t="s">
        <v>191</v>
      </c>
      <c r="C13" s="4" t="s">
        <v>167</v>
      </c>
      <c r="D13" s="4">
        <f>_xlfn.IFNA(VLOOKUP(C13,'Scoring Matrix'!$B$3:$G$6,3,FALSE),0)</f>
        <v>10</v>
      </c>
      <c r="E13" s="4"/>
      <c r="F13" s="4">
        <f>_xlfn.IFNA(VLOOKUP(E13,'Scoring Matrix'!$B$3:$G$6,3,FALSE),0)</f>
        <v>0</v>
      </c>
      <c r="G13" s="6" t="s">
        <v>167</v>
      </c>
      <c r="H13" s="6">
        <f>_xlfn.IFNA(VLOOKUP(G13,'Scoring Matrix'!$B$3:$G$6,4,FALSE),0)</f>
        <v>5</v>
      </c>
      <c r="I13" s="6"/>
      <c r="J13" s="6">
        <f>_xlfn.IFNA(VLOOKUP(I13,'Scoring Matrix'!$B$3:$G$6,4,FALSE),0)</f>
        <v>0</v>
      </c>
      <c r="K13" s="4"/>
      <c r="L13" s="4">
        <f>_xlfn.IFNA(VLOOKUP(K13,'Scoring Matrix'!$B$3:$G$6,5,FALSE),0)</f>
        <v>0</v>
      </c>
      <c r="M13" s="4"/>
      <c r="N13" s="4">
        <f>_xlfn.IFNA(VLOOKUP(M13,'Scoring Matrix'!$B$3:$G$6,5,FALSE),0)</f>
        <v>0</v>
      </c>
      <c r="O13" s="6"/>
      <c r="P13" s="6">
        <f>_xlfn.IFNA(VLOOKUP(O13,'Scoring Matrix'!$B$3:$G$6,6,FALSE),0)</f>
        <v>0</v>
      </c>
      <c r="Q13" s="6"/>
      <c r="R13" s="6">
        <f>_xlfn.IFNA(VLOOKUP(Q13,'Scoring Matrix'!$B$3:$G$6,6,FALSE),0)</f>
        <v>0</v>
      </c>
      <c r="S13" s="8">
        <f t="shared" si="0"/>
        <v>15</v>
      </c>
    </row>
    <row r="14" spans="1:19" ht="13.5" customHeight="1" x14ac:dyDescent="0.35">
      <c r="A14" s="8" t="s">
        <v>183</v>
      </c>
      <c r="B14" s="8" t="s">
        <v>102</v>
      </c>
      <c r="C14" s="4" t="s">
        <v>167</v>
      </c>
      <c r="D14" s="4">
        <f>_xlfn.IFNA(VLOOKUP(C14,'Scoring Matrix'!$B$3:$G$6,3,FALSE),0)</f>
        <v>10</v>
      </c>
      <c r="E14" s="4"/>
      <c r="F14" s="4">
        <f>_xlfn.IFNA(VLOOKUP(E14,'Scoring Matrix'!$B$3:$G$6,3,FALSE),0)</f>
        <v>0</v>
      </c>
      <c r="G14" s="6" t="s">
        <v>167</v>
      </c>
      <c r="H14" s="6">
        <f>_xlfn.IFNA(VLOOKUP(G14,'Scoring Matrix'!$B$3:$G$6,4,FALSE),0)</f>
        <v>5</v>
      </c>
      <c r="I14" s="6"/>
      <c r="J14" s="6">
        <f>_xlfn.IFNA(VLOOKUP(I14,'Scoring Matrix'!$B$3:$G$6,4,FALSE),0)</f>
        <v>0</v>
      </c>
      <c r="K14" s="4"/>
      <c r="L14" s="4">
        <f>_xlfn.IFNA(VLOOKUP(K14,'Scoring Matrix'!$B$3:$G$6,5,FALSE),0)</f>
        <v>0</v>
      </c>
      <c r="M14" s="4"/>
      <c r="N14" s="4">
        <f>_xlfn.IFNA(VLOOKUP(M14,'Scoring Matrix'!$B$3:$G$6,5,FALSE),0)</f>
        <v>0</v>
      </c>
      <c r="O14" s="6"/>
      <c r="P14" s="6">
        <f>_xlfn.IFNA(VLOOKUP(O14,'Scoring Matrix'!$B$3:$G$6,6,FALSE),0)</f>
        <v>0</v>
      </c>
      <c r="Q14" s="6"/>
      <c r="R14" s="6">
        <f>_xlfn.IFNA(VLOOKUP(Q14,'Scoring Matrix'!$B$3:$G$6,6,FALSE),0)</f>
        <v>0</v>
      </c>
      <c r="S14" s="8">
        <f t="shared" si="0"/>
        <v>15</v>
      </c>
    </row>
    <row r="15" spans="1:19" x14ac:dyDescent="0.35">
      <c r="A15" s="8" t="s">
        <v>183</v>
      </c>
      <c r="B15" s="21" t="s">
        <v>136</v>
      </c>
      <c r="C15" s="4" t="s">
        <v>0</v>
      </c>
      <c r="D15" s="4">
        <f>_xlfn.IFNA(VLOOKUP(C15,'Scoring Matrix'!$B$3:$G$6,3,FALSE),0)</f>
        <v>8</v>
      </c>
      <c r="E15" s="4"/>
      <c r="F15" s="4">
        <f>_xlfn.IFNA(VLOOKUP(E15,'Scoring Matrix'!$B$3:$G$6,3,FALSE),0)</f>
        <v>0</v>
      </c>
      <c r="G15" s="6"/>
      <c r="H15" s="6">
        <f>_xlfn.IFNA(VLOOKUP(G15,'Scoring Matrix'!$B$3:$G$6,4,FALSE),0)</f>
        <v>0</v>
      </c>
      <c r="I15" s="6"/>
      <c r="J15" s="6">
        <f>_xlfn.IFNA(VLOOKUP(I15,'Scoring Matrix'!$B$3:$G$6,4,FALSE),0)</f>
        <v>0</v>
      </c>
      <c r="K15" s="4"/>
      <c r="L15" s="4">
        <f>_xlfn.IFNA(VLOOKUP(K15,'Scoring Matrix'!$B$3:$G$6,5,FALSE),0)</f>
        <v>0</v>
      </c>
      <c r="M15" s="4"/>
      <c r="N15" s="4">
        <f>_xlfn.IFNA(VLOOKUP(M15,'Scoring Matrix'!$B$3:$G$6,5,FALSE),0)</f>
        <v>0</v>
      </c>
      <c r="O15" s="6"/>
      <c r="P15" s="6">
        <f>_xlfn.IFNA(VLOOKUP(O15,'Scoring Matrix'!$B$3:$G$6,6,FALSE),0)</f>
        <v>0</v>
      </c>
      <c r="Q15" s="6"/>
      <c r="R15" s="6">
        <f>_xlfn.IFNA(VLOOKUP(Q15,'Scoring Matrix'!$B$3:$G$6,6,FALSE),0)</f>
        <v>0</v>
      </c>
      <c r="S15" s="8">
        <f t="shared" si="0"/>
        <v>8</v>
      </c>
    </row>
    <row r="16" spans="1:19" x14ac:dyDescent="0.35">
      <c r="A16" s="8" t="s">
        <v>183</v>
      </c>
      <c r="B16" s="8" t="s">
        <v>56</v>
      </c>
      <c r="C16" s="4" t="s">
        <v>0</v>
      </c>
      <c r="D16" s="4">
        <f>_xlfn.IFNA(VLOOKUP(C16,'Scoring Matrix'!$B$3:$G$6,3,FALSE),0)</f>
        <v>8</v>
      </c>
      <c r="E16" s="4"/>
      <c r="F16" s="4">
        <f>_xlfn.IFNA(VLOOKUP(E16,'Scoring Matrix'!$B$3:$G$6,3,FALSE),0)</f>
        <v>0</v>
      </c>
      <c r="G16" s="6"/>
      <c r="H16" s="6">
        <f>_xlfn.IFNA(VLOOKUP(G16,'Scoring Matrix'!$B$3:$G$6,4,FALSE),0)</f>
        <v>0</v>
      </c>
      <c r="I16" s="6"/>
      <c r="J16" s="6">
        <f>_xlfn.IFNA(VLOOKUP(I16,'Scoring Matrix'!$B$3:$G$6,4,FALSE),0)</f>
        <v>0</v>
      </c>
      <c r="K16" s="4"/>
      <c r="L16" s="4">
        <f>_xlfn.IFNA(VLOOKUP(K16,'Scoring Matrix'!$B$3:$G$6,5,FALSE),0)</f>
        <v>0</v>
      </c>
      <c r="M16" s="4"/>
      <c r="N16" s="4">
        <f>_xlfn.IFNA(VLOOKUP(M16,'Scoring Matrix'!$B$3:$G$6,5,FALSE),0)</f>
        <v>0</v>
      </c>
      <c r="O16" s="6"/>
      <c r="P16" s="6">
        <f>_xlfn.IFNA(VLOOKUP(O16,'Scoring Matrix'!$B$3:$G$6,6,FALSE),0)</f>
        <v>0</v>
      </c>
      <c r="Q16" s="6"/>
      <c r="R16" s="6">
        <f>_xlfn.IFNA(VLOOKUP(Q16,'Scoring Matrix'!$B$3:$G$6,6,FALSE),0)</f>
        <v>0</v>
      </c>
      <c r="S16" s="8">
        <f t="shared" si="0"/>
        <v>8</v>
      </c>
    </row>
    <row r="17" spans="1:19" x14ac:dyDescent="0.35">
      <c r="A17" s="8" t="s">
        <v>172</v>
      </c>
      <c r="B17" s="8" t="s">
        <v>173</v>
      </c>
      <c r="C17" s="4" t="s">
        <v>168</v>
      </c>
      <c r="D17" s="4">
        <f>_xlfn.IFNA(VLOOKUP(C17,'Scoring Matrix'!$B$3:$G$6,3,FALSE),0)</f>
        <v>6</v>
      </c>
      <c r="E17" s="4" t="s">
        <v>168</v>
      </c>
      <c r="F17" s="4">
        <f>_xlfn.IFNA(VLOOKUP(E17,'Scoring Matrix'!$B$3:$G$6,3,FALSE),0)</f>
        <v>6</v>
      </c>
      <c r="G17" s="6"/>
      <c r="H17" s="6">
        <f>_xlfn.IFNA(VLOOKUP(G17,'Scoring Matrix'!$B$3:$G$6,4,FALSE),0)</f>
        <v>0</v>
      </c>
      <c r="I17" s="6" t="s">
        <v>167</v>
      </c>
      <c r="J17" s="6">
        <f>_xlfn.IFNA(VLOOKUP(I17,'Scoring Matrix'!$B$3:$G$6,4,FALSE),0)</f>
        <v>5</v>
      </c>
      <c r="K17" s="4"/>
      <c r="L17" s="4">
        <f>_xlfn.IFNA(VLOOKUP(K17,'Scoring Matrix'!$B$3:$G$6,5,FALSE),0)</f>
        <v>0</v>
      </c>
      <c r="M17" s="4"/>
      <c r="N17" s="4">
        <f>_xlfn.IFNA(VLOOKUP(M17,'Scoring Matrix'!$B$3:$G$6,5,FALSE),0)</f>
        <v>0</v>
      </c>
      <c r="O17" s="6"/>
      <c r="P17" s="6">
        <f>_xlfn.IFNA(VLOOKUP(O17,'Scoring Matrix'!$B$3:$G$6,6,FALSE),0)</f>
        <v>0</v>
      </c>
      <c r="Q17" s="6"/>
      <c r="R17" s="6">
        <f>_xlfn.IFNA(VLOOKUP(Q17,'Scoring Matrix'!$B$3:$G$6,6,FALSE),0)</f>
        <v>0</v>
      </c>
      <c r="S17" s="8">
        <f t="shared" si="0"/>
        <v>17</v>
      </c>
    </row>
    <row r="18" spans="1:19" x14ac:dyDescent="0.35">
      <c r="A18" s="8" t="s">
        <v>182</v>
      </c>
      <c r="B18" s="21" t="s">
        <v>142</v>
      </c>
      <c r="C18" s="4" t="s">
        <v>168</v>
      </c>
      <c r="D18" s="4">
        <f>_xlfn.IFNA(VLOOKUP(C18,'Scoring Matrix'!$B$3:$G$6,3,FALSE),0)</f>
        <v>6</v>
      </c>
      <c r="E18" s="4" t="s">
        <v>168</v>
      </c>
      <c r="F18" s="4">
        <f>_xlfn.IFNA(VLOOKUP(E18,'Scoring Matrix'!$B$3:$G$6,3,FALSE),0)</f>
        <v>6</v>
      </c>
      <c r="G18" s="6" t="s">
        <v>0</v>
      </c>
      <c r="H18" s="6">
        <f>_xlfn.IFNA(VLOOKUP(G18,'Scoring Matrix'!$B$3:$G$6,4,FALSE),0)</f>
        <v>3</v>
      </c>
      <c r="I18" s="6" t="s">
        <v>167</v>
      </c>
      <c r="J18" s="6">
        <f>_xlfn.IFNA(VLOOKUP(I18,'Scoring Matrix'!$B$3:$G$6,4,FALSE),0)</f>
        <v>5</v>
      </c>
      <c r="K18" s="4"/>
      <c r="L18" s="4">
        <f>_xlfn.IFNA(VLOOKUP(K18,'Scoring Matrix'!$B$3:$G$6,5,FALSE),0)</f>
        <v>0</v>
      </c>
      <c r="M18" s="4"/>
      <c r="N18" s="4">
        <f>_xlfn.IFNA(VLOOKUP(M18,'Scoring Matrix'!$B$3:$G$6,5,FALSE),0)</f>
        <v>0</v>
      </c>
      <c r="O18" s="6"/>
      <c r="P18" s="6">
        <f>_xlfn.IFNA(VLOOKUP(O18,'Scoring Matrix'!$B$3:$G$6,6,FALSE),0)</f>
        <v>0</v>
      </c>
      <c r="Q18" s="6"/>
      <c r="R18" s="6">
        <f>_xlfn.IFNA(VLOOKUP(Q18,'Scoring Matrix'!$B$3:$G$6,6,FALSE),0)</f>
        <v>0</v>
      </c>
      <c r="S18" s="8">
        <f t="shared" si="0"/>
        <v>20</v>
      </c>
    </row>
    <row r="19" spans="1:19" x14ac:dyDescent="0.35">
      <c r="A19" s="8" t="s">
        <v>169</v>
      </c>
      <c r="B19" s="21" t="s">
        <v>152</v>
      </c>
      <c r="C19" s="4"/>
      <c r="D19" s="4">
        <f>_xlfn.IFNA(VLOOKUP(C19,'Scoring Matrix'!$B$3:$G$6,3,FALSE),0)</f>
        <v>0</v>
      </c>
      <c r="E19" s="4" t="s">
        <v>167</v>
      </c>
      <c r="F19" s="4">
        <f>_xlfn.IFNA(VLOOKUP(E19,'Scoring Matrix'!$B$3:$G$6,3,FALSE),0)</f>
        <v>10</v>
      </c>
      <c r="G19" s="6"/>
      <c r="H19" s="6">
        <f>_xlfn.IFNA(VLOOKUP(G19,'Scoring Matrix'!$B$3:$G$6,4,FALSE),0)</f>
        <v>0</v>
      </c>
      <c r="I19" s="6"/>
      <c r="J19" s="6">
        <f>_xlfn.IFNA(VLOOKUP(I19,'Scoring Matrix'!$B$3:$G$6,4,FALSE),0)</f>
        <v>0</v>
      </c>
      <c r="K19" s="4"/>
      <c r="L19" s="4">
        <f>_xlfn.IFNA(VLOOKUP(K19,'Scoring Matrix'!$B$3:$G$6,5,FALSE),0)</f>
        <v>0</v>
      </c>
      <c r="M19" s="4"/>
      <c r="N19" s="4">
        <f>_xlfn.IFNA(VLOOKUP(M19,'Scoring Matrix'!$B$3:$G$6,5,FALSE),0)</f>
        <v>0</v>
      </c>
      <c r="O19" s="6"/>
      <c r="P19" s="6">
        <f>_xlfn.IFNA(VLOOKUP(O19,'Scoring Matrix'!$B$3:$G$6,6,FALSE),0)</f>
        <v>0</v>
      </c>
      <c r="Q19" s="6"/>
      <c r="R19" s="6">
        <f>_xlfn.IFNA(VLOOKUP(Q19,'Scoring Matrix'!$B$3:$G$6,6,FALSE),0)</f>
        <v>0</v>
      </c>
      <c r="S19" s="8">
        <f t="shared" si="0"/>
        <v>10</v>
      </c>
    </row>
    <row r="20" spans="1:19" ht="15" customHeight="1" x14ac:dyDescent="0.35">
      <c r="A20" s="8" t="s">
        <v>180</v>
      </c>
      <c r="B20" s="8" t="s">
        <v>181</v>
      </c>
      <c r="C20" s="4" t="s">
        <v>0</v>
      </c>
      <c r="D20" s="4">
        <f>_xlfn.IFNA(VLOOKUP(C20,'Scoring Matrix'!$B$3:$G$6,3,FALSE),0)</f>
        <v>8</v>
      </c>
      <c r="E20" s="4"/>
      <c r="F20" s="4">
        <f>_xlfn.IFNA(VLOOKUP(E20,'Scoring Matrix'!$B$3:$G$6,3,FALSE),0)</f>
        <v>0</v>
      </c>
      <c r="G20" s="6"/>
      <c r="H20" s="6">
        <f>_xlfn.IFNA(VLOOKUP(G20,'Scoring Matrix'!$B$3:$G$6,4,FALSE),0)</f>
        <v>0</v>
      </c>
      <c r="I20" s="6"/>
      <c r="J20" s="6">
        <f>_xlfn.IFNA(VLOOKUP(I20,'Scoring Matrix'!$B$3:$G$6,4,FALSE),0)</f>
        <v>0</v>
      </c>
      <c r="K20" s="4"/>
      <c r="L20" s="4">
        <f>_xlfn.IFNA(VLOOKUP(K20,'Scoring Matrix'!$B$3:$G$6,5,FALSE),0)</f>
        <v>0</v>
      </c>
      <c r="M20" s="4"/>
      <c r="N20" s="4">
        <f>_xlfn.IFNA(VLOOKUP(M20,'Scoring Matrix'!$B$3:$G$6,5,FALSE),0)</f>
        <v>0</v>
      </c>
      <c r="O20" s="6"/>
      <c r="P20" s="6">
        <f>_xlfn.IFNA(VLOOKUP(O20,'Scoring Matrix'!$B$3:$G$6,6,FALSE),0)</f>
        <v>0</v>
      </c>
      <c r="Q20" s="6"/>
      <c r="R20" s="6">
        <f>_xlfn.IFNA(VLOOKUP(Q20,'Scoring Matrix'!$B$3:$G$6,6,FALSE),0)</f>
        <v>0</v>
      </c>
      <c r="S20" s="8">
        <f t="shared" si="0"/>
        <v>8</v>
      </c>
    </row>
    <row r="21" spans="1:19" x14ac:dyDescent="0.35">
      <c r="A21" s="8" t="s">
        <v>180</v>
      </c>
      <c r="B21" s="8" t="s">
        <v>186</v>
      </c>
      <c r="C21" s="4" t="s">
        <v>0</v>
      </c>
      <c r="D21" s="4">
        <f>_xlfn.IFNA(VLOOKUP(C21,'Scoring Matrix'!$B$3:$G$6,3,FALSE),0)</f>
        <v>8</v>
      </c>
      <c r="E21" s="4"/>
      <c r="F21" s="4">
        <f>_xlfn.IFNA(VLOOKUP(E21,'Scoring Matrix'!$B$3:$G$6,3,FALSE),0)</f>
        <v>0</v>
      </c>
      <c r="G21" s="6"/>
      <c r="H21" s="6">
        <f>_xlfn.IFNA(VLOOKUP(G21,'Scoring Matrix'!$B$3:$G$6,4,FALSE),0)</f>
        <v>0</v>
      </c>
      <c r="I21" s="6"/>
      <c r="J21" s="6">
        <f>_xlfn.IFNA(VLOOKUP(I21,'Scoring Matrix'!$B$3:$G$6,4,FALSE),0)</f>
        <v>0</v>
      </c>
      <c r="K21" s="4"/>
      <c r="L21" s="4">
        <f>_xlfn.IFNA(VLOOKUP(K21,'Scoring Matrix'!$B$3:$G$6,5,FALSE),0)</f>
        <v>0</v>
      </c>
      <c r="M21" s="4"/>
      <c r="N21" s="4">
        <f>_xlfn.IFNA(VLOOKUP(M21,'Scoring Matrix'!$B$3:$G$6,5,FALSE),0)</f>
        <v>0</v>
      </c>
      <c r="O21" s="6"/>
      <c r="P21" s="6">
        <f>_xlfn.IFNA(VLOOKUP(O21,'Scoring Matrix'!$B$3:$G$6,6,FALSE),0)</f>
        <v>0</v>
      </c>
      <c r="Q21" s="6"/>
      <c r="R21" s="6">
        <f>_xlfn.IFNA(VLOOKUP(Q21,'Scoring Matrix'!$B$3:$G$6,6,FALSE),0)</f>
        <v>0</v>
      </c>
      <c r="S21" s="8">
        <f t="shared" si="0"/>
        <v>8</v>
      </c>
    </row>
    <row r="22" spans="1:19" x14ac:dyDescent="0.35">
      <c r="A22" s="8" t="s">
        <v>180</v>
      </c>
      <c r="B22" s="21" t="s">
        <v>205</v>
      </c>
      <c r="C22" s="4" t="s">
        <v>167</v>
      </c>
      <c r="D22" s="4">
        <f>_xlfn.IFNA(VLOOKUP(C22,'Scoring Matrix'!$B$3:$G$6,3,FALSE),0)</f>
        <v>10</v>
      </c>
      <c r="E22" s="4"/>
      <c r="F22" s="4">
        <f>_xlfn.IFNA(VLOOKUP(E22,'Scoring Matrix'!$B$3:$G$6,3,FALSE),0)</f>
        <v>0</v>
      </c>
      <c r="G22" s="6" t="s">
        <v>0</v>
      </c>
      <c r="H22" s="6">
        <f>_xlfn.IFNA(VLOOKUP(G22,'Scoring Matrix'!$B$3:$G$6,4,FALSE),0)</f>
        <v>3</v>
      </c>
      <c r="I22" s="6"/>
      <c r="J22" s="6">
        <f>_xlfn.IFNA(VLOOKUP(I22,'Scoring Matrix'!$B$3:$G$6,4,FALSE),0)</f>
        <v>0</v>
      </c>
      <c r="K22" s="4"/>
      <c r="L22" s="4">
        <f>_xlfn.IFNA(VLOOKUP(K22,'Scoring Matrix'!$B$3:$G$6,5,FALSE),0)</f>
        <v>0</v>
      </c>
      <c r="M22" s="4"/>
      <c r="N22" s="4">
        <f>_xlfn.IFNA(VLOOKUP(M22,'Scoring Matrix'!$B$3:$G$6,5,FALSE),0)</f>
        <v>0</v>
      </c>
      <c r="O22" s="6"/>
      <c r="P22" s="6">
        <f>_xlfn.IFNA(VLOOKUP(O22,'Scoring Matrix'!$B$3:$G$6,6,FALSE),0)</f>
        <v>0</v>
      </c>
      <c r="Q22" s="6"/>
      <c r="R22" s="6">
        <f>_xlfn.IFNA(VLOOKUP(Q22,'Scoring Matrix'!$B$3:$G$6,6,FALSE),0)</f>
        <v>0</v>
      </c>
      <c r="S22" s="8">
        <f t="shared" si="0"/>
        <v>13</v>
      </c>
    </row>
    <row r="23" spans="1:19" x14ac:dyDescent="0.35">
      <c r="A23" s="8" t="s">
        <v>194</v>
      </c>
      <c r="B23" s="21" t="s">
        <v>195</v>
      </c>
      <c r="C23" s="4" t="s">
        <v>167</v>
      </c>
      <c r="D23" s="4">
        <f>_xlfn.IFNA(VLOOKUP(C23,'Scoring Matrix'!$B$3:$G$6,3,FALSE),0)</f>
        <v>10</v>
      </c>
      <c r="E23" s="4"/>
      <c r="F23" s="4">
        <f>_xlfn.IFNA(VLOOKUP(E23,'Scoring Matrix'!$B$3:$G$6,3,FALSE),0)</f>
        <v>0</v>
      </c>
      <c r="G23" s="6" t="s">
        <v>0</v>
      </c>
      <c r="H23" s="6">
        <f>_xlfn.IFNA(VLOOKUP(G23,'Scoring Matrix'!$B$3:$G$6,4,FALSE),0)</f>
        <v>3</v>
      </c>
      <c r="I23" s="6"/>
      <c r="J23" s="6">
        <f>_xlfn.IFNA(VLOOKUP(I23,'Scoring Matrix'!$B$3:$G$6,4,FALSE),0)</f>
        <v>0</v>
      </c>
      <c r="K23" s="4"/>
      <c r="L23" s="4">
        <f>_xlfn.IFNA(VLOOKUP(K23,'Scoring Matrix'!$B$3:$G$6,5,FALSE),0)</f>
        <v>0</v>
      </c>
      <c r="M23" s="4"/>
      <c r="N23" s="4">
        <f>_xlfn.IFNA(VLOOKUP(M23,'Scoring Matrix'!$B$3:$G$6,5,FALSE),0)</f>
        <v>0</v>
      </c>
      <c r="O23" s="6"/>
      <c r="P23" s="6">
        <f>_xlfn.IFNA(VLOOKUP(O23,'Scoring Matrix'!$B$3:$G$6,6,FALSE),0)</f>
        <v>0</v>
      </c>
      <c r="Q23" s="6"/>
      <c r="R23" s="6">
        <f>_xlfn.IFNA(VLOOKUP(Q23,'Scoring Matrix'!$B$3:$G$6,6,FALSE),0)</f>
        <v>0</v>
      </c>
      <c r="S23" s="8">
        <f t="shared" si="0"/>
        <v>13</v>
      </c>
    </row>
    <row r="24" spans="1:19" x14ac:dyDescent="0.35">
      <c r="A24" s="8" t="s">
        <v>184</v>
      </c>
      <c r="B24" s="21" t="s">
        <v>140</v>
      </c>
      <c r="C24" s="4" t="s">
        <v>168</v>
      </c>
      <c r="D24" s="4">
        <f>_xlfn.IFNA(VLOOKUP(C24,'Scoring Matrix'!$B$3:$G$6,3,FALSE),0)</f>
        <v>6</v>
      </c>
      <c r="E24" s="4"/>
      <c r="F24" s="4">
        <f>_xlfn.IFNA(VLOOKUP(E24,'Scoring Matrix'!$B$3:$G$6,3,FALSE),0)</f>
        <v>0</v>
      </c>
      <c r="G24" s="6"/>
      <c r="H24" s="6">
        <f>_xlfn.IFNA(VLOOKUP(G24,'Scoring Matrix'!$B$3:$G$6,4,FALSE),0)</f>
        <v>0</v>
      </c>
      <c r="I24" s="6"/>
      <c r="J24" s="6">
        <f>_xlfn.IFNA(VLOOKUP(I24,'Scoring Matrix'!$B$3:$G$6,4,FALSE),0)</f>
        <v>0</v>
      </c>
      <c r="K24" s="4"/>
      <c r="L24" s="4">
        <f>_xlfn.IFNA(VLOOKUP(K24,'Scoring Matrix'!$B$3:$G$6,5,FALSE),0)</f>
        <v>0</v>
      </c>
      <c r="M24" s="4"/>
      <c r="N24" s="4">
        <f>_xlfn.IFNA(VLOOKUP(M24,'Scoring Matrix'!$B$3:$G$6,5,FALSE),0)</f>
        <v>0</v>
      </c>
      <c r="O24" s="6"/>
      <c r="P24" s="6">
        <f>_xlfn.IFNA(VLOOKUP(O24,'Scoring Matrix'!$B$3:$G$6,6,FALSE),0)</f>
        <v>0</v>
      </c>
      <c r="Q24" s="6"/>
      <c r="R24" s="6">
        <f>_xlfn.IFNA(VLOOKUP(Q24,'Scoring Matrix'!$B$3:$G$6,6,FALSE),0)</f>
        <v>0</v>
      </c>
      <c r="S24" s="8">
        <f t="shared" si="0"/>
        <v>6</v>
      </c>
    </row>
    <row r="25" spans="1:19" x14ac:dyDescent="0.35">
      <c r="A25" s="8" t="s">
        <v>184</v>
      </c>
      <c r="B25" s="8" t="s">
        <v>81</v>
      </c>
      <c r="C25" s="4" t="s">
        <v>168</v>
      </c>
      <c r="D25" s="4">
        <f>_xlfn.IFNA(VLOOKUP(C25,'Scoring Matrix'!$B$3:$G$6,3,FALSE),0)</f>
        <v>6</v>
      </c>
      <c r="E25" s="4"/>
      <c r="F25" s="4">
        <f>_xlfn.IFNA(VLOOKUP(E25,'Scoring Matrix'!$B$3:$G$6,3,FALSE),0)</f>
        <v>0</v>
      </c>
      <c r="G25" s="6"/>
      <c r="H25" s="6">
        <f>_xlfn.IFNA(VLOOKUP(G25,'Scoring Matrix'!$B$3:$G$6,4,FALSE),0)</f>
        <v>0</v>
      </c>
      <c r="I25" s="6"/>
      <c r="J25" s="6">
        <f>_xlfn.IFNA(VLOOKUP(I25,'Scoring Matrix'!$B$3:$G$6,4,FALSE),0)</f>
        <v>0</v>
      </c>
      <c r="K25" s="4"/>
      <c r="L25" s="4">
        <f>_xlfn.IFNA(VLOOKUP(K25,'Scoring Matrix'!$B$3:$G$6,5,FALSE),0)</f>
        <v>0</v>
      </c>
      <c r="M25" s="4"/>
      <c r="N25" s="4">
        <f>_xlfn.IFNA(VLOOKUP(M25,'Scoring Matrix'!$B$3:$G$6,5,FALSE),0)</f>
        <v>0</v>
      </c>
      <c r="O25" s="6"/>
      <c r="P25" s="6">
        <f>_xlfn.IFNA(VLOOKUP(O25,'Scoring Matrix'!$B$3:$G$6,6,FALSE),0)</f>
        <v>0</v>
      </c>
      <c r="Q25" s="6"/>
      <c r="R25" s="6">
        <f>_xlfn.IFNA(VLOOKUP(Q25,'Scoring Matrix'!$B$3:$G$6,6,FALSE),0)</f>
        <v>0</v>
      </c>
      <c r="S25" s="8">
        <f t="shared" si="0"/>
        <v>6</v>
      </c>
    </row>
    <row r="26" spans="1:19" x14ac:dyDescent="0.35">
      <c r="A26" s="8" t="s">
        <v>196</v>
      </c>
      <c r="B26" s="21" t="s">
        <v>197</v>
      </c>
      <c r="C26" s="4" t="s">
        <v>0</v>
      </c>
      <c r="D26" s="4">
        <f>_xlfn.IFNA(VLOOKUP(C26,'Scoring Matrix'!$B$3:$G$6,3,FALSE),0)</f>
        <v>8</v>
      </c>
      <c r="E26" s="4"/>
      <c r="F26" s="4">
        <f>_xlfn.IFNA(VLOOKUP(E26,'Scoring Matrix'!$B$3:$G$6,3,FALSE),0)</f>
        <v>0</v>
      </c>
      <c r="G26" s="6"/>
      <c r="H26" s="6">
        <f>_xlfn.IFNA(VLOOKUP(G26,'Scoring Matrix'!$B$3:$G$6,4,FALSE),0)</f>
        <v>0</v>
      </c>
      <c r="I26" s="6"/>
      <c r="J26" s="6">
        <f>_xlfn.IFNA(VLOOKUP(I26,'Scoring Matrix'!$B$3:$G$6,4,FALSE),0)</f>
        <v>0</v>
      </c>
      <c r="K26" s="4"/>
      <c r="L26" s="4">
        <f>_xlfn.IFNA(VLOOKUP(K26,'Scoring Matrix'!$B$3:$G$6,5,FALSE),0)</f>
        <v>0</v>
      </c>
      <c r="M26" s="4"/>
      <c r="N26" s="4">
        <f>_xlfn.IFNA(VLOOKUP(M26,'Scoring Matrix'!$B$3:$G$6,5,FALSE),0)</f>
        <v>0</v>
      </c>
      <c r="O26" s="6"/>
      <c r="P26" s="6">
        <f>_xlfn.IFNA(VLOOKUP(O26,'Scoring Matrix'!$B$3:$G$6,6,FALSE),0)</f>
        <v>0</v>
      </c>
      <c r="Q26" s="6"/>
      <c r="R26" s="6">
        <f>_xlfn.IFNA(VLOOKUP(Q26,'Scoring Matrix'!$B$3:$G$6,6,FALSE),0)</f>
        <v>0</v>
      </c>
      <c r="S26" s="8">
        <f t="shared" si="0"/>
        <v>8</v>
      </c>
    </row>
    <row r="27" spans="1:19" x14ac:dyDescent="0.35">
      <c r="A27" s="8" t="s">
        <v>219</v>
      </c>
      <c r="B27" s="21" t="s">
        <v>220</v>
      </c>
      <c r="C27" s="4" t="s">
        <v>167</v>
      </c>
      <c r="D27" s="4">
        <f>_xlfn.IFNA(VLOOKUP(C27,'Scoring Matrix'!$B$3:$G$6,3,FALSE),0)</f>
        <v>10</v>
      </c>
      <c r="E27" s="4"/>
      <c r="F27" s="4">
        <f>_xlfn.IFNA(VLOOKUP(E27,'Scoring Matrix'!$B$3:$G$6,3,FALSE),0)</f>
        <v>0</v>
      </c>
      <c r="G27" s="6"/>
      <c r="H27" s="6">
        <f>_xlfn.IFNA(VLOOKUP(G27,'Scoring Matrix'!$B$3:$G$6,4,FALSE),0)</f>
        <v>0</v>
      </c>
      <c r="I27" s="6"/>
      <c r="J27" s="6">
        <f>_xlfn.IFNA(VLOOKUP(I27,'Scoring Matrix'!$B$3:$G$6,4,FALSE),0)</f>
        <v>0</v>
      </c>
      <c r="K27" s="4"/>
      <c r="L27" s="4">
        <f>_xlfn.IFNA(VLOOKUP(K27,'Scoring Matrix'!$B$3:$G$6,5,FALSE),0)</f>
        <v>0</v>
      </c>
      <c r="M27" s="4"/>
      <c r="N27" s="4">
        <f>_xlfn.IFNA(VLOOKUP(M27,'Scoring Matrix'!$B$3:$G$6,5,FALSE),0)</f>
        <v>0</v>
      </c>
      <c r="O27" s="6"/>
      <c r="P27" s="6">
        <f>_xlfn.IFNA(VLOOKUP(O27,'Scoring Matrix'!$B$3:$G$6,6,FALSE),0)</f>
        <v>0</v>
      </c>
      <c r="Q27" s="6"/>
      <c r="R27" s="6">
        <f>_xlfn.IFNA(VLOOKUP(Q27,'Scoring Matrix'!$B$3:$G$6,6,FALSE),0)</f>
        <v>0</v>
      </c>
      <c r="S27" s="8">
        <f t="shared" si="0"/>
        <v>10</v>
      </c>
    </row>
    <row r="28" spans="1:19" x14ac:dyDescent="0.35">
      <c r="A28" s="8" t="s">
        <v>176</v>
      </c>
      <c r="B28" s="21" t="s">
        <v>177</v>
      </c>
      <c r="C28" s="4"/>
      <c r="D28" s="4">
        <f>_xlfn.IFNA(VLOOKUP(C28,'Scoring Matrix'!$B$3:$G$6,3,FALSE),0)</f>
        <v>0</v>
      </c>
      <c r="E28" s="4" t="s">
        <v>168</v>
      </c>
      <c r="F28" s="4">
        <f>_xlfn.IFNA(VLOOKUP(E28,'Scoring Matrix'!$B$3:$G$6,3,FALSE),0)</f>
        <v>6</v>
      </c>
      <c r="G28" s="6"/>
      <c r="H28" s="6">
        <f>_xlfn.IFNA(VLOOKUP(G28,'Scoring Matrix'!$B$3:$G$6,4,FALSE),0)</f>
        <v>0</v>
      </c>
      <c r="I28" s="6"/>
      <c r="J28" s="6">
        <f>_xlfn.IFNA(VLOOKUP(I28,'Scoring Matrix'!$B$3:$G$6,4,FALSE),0)</f>
        <v>0</v>
      </c>
      <c r="K28" s="4"/>
      <c r="L28" s="4">
        <f>_xlfn.IFNA(VLOOKUP(K28,'Scoring Matrix'!$B$3:$G$6,5,FALSE),0)</f>
        <v>0</v>
      </c>
      <c r="M28" s="4"/>
      <c r="N28" s="4">
        <f>_xlfn.IFNA(VLOOKUP(M28,'Scoring Matrix'!$B$3:$G$6,5,FALSE),0)</f>
        <v>0</v>
      </c>
      <c r="O28" s="6"/>
      <c r="P28" s="6">
        <f>_xlfn.IFNA(VLOOKUP(O28,'Scoring Matrix'!$B$3:$G$6,6,FALSE),0)</f>
        <v>0</v>
      </c>
      <c r="Q28" s="6"/>
      <c r="R28" s="6">
        <f>_xlfn.IFNA(VLOOKUP(Q28,'Scoring Matrix'!$B$3:$G$6,6,FALSE),0)</f>
        <v>0</v>
      </c>
      <c r="S28" s="8">
        <f t="shared" si="0"/>
        <v>6</v>
      </c>
    </row>
    <row r="29" spans="1:19" x14ac:dyDescent="0.35">
      <c r="A29" s="8" t="s">
        <v>222</v>
      </c>
      <c r="B29" s="21" t="s">
        <v>223</v>
      </c>
      <c r="C29" s="4" t="s">
        <v>168</v>
      </c>
      <c r="D29" s="4">
        <f>_xlfn.IFNA(VLOOKUP(C29,'Scoring Matrix'!$B$3:$G$6,3,FALSE),0)</f>
        <v>6</v>
      </c>
      <c r="E29" s="4"/>
      <c r="F29" s="4">
        <f>_xlfn.IFNA(VLOOKUP(E29,'Scoring Matrix'!$B$3:$G$6,3,FALSE),0)</f>
        <v>0</v>
      </c>
      <c r="G29" s="6"/>
      <c r="H29" s="6">
        <f>_xlfn.IFNA(VLOOKUP(G29,'Scoring Matrix'!$B$3:$G$6,4,FALSE),0)</f>
        <v>0</v>
      </c>
      <c r="I29" s="6"/>
      <c r="J29" s="6">
        <f>_xlfn.IFNA(VLOOKUP(I29,'Scoring Matrix'!$B$3:$G$6,4,FALSE),0)</f>
        <v>0</v>
      </c>
      <c r="K29" s="4"/>
      <c r="L29" s="4">
        <f>_xlfn.IFNA(VLOOKUP(K29,'Scoring Matrix'!$B$3:$G$6,5,FALSE),0)</f>
        <v>0</v>
      </c>
      <c r="M29" s="4"/>
      <c r="N29" s="4">
        <f>_xlfn.IFNA(VLOOKUP(M29,'Scoring Matrix'!$B$3:$G$6,5,FALSE),0)</f>
        <v>0</v>
      </c>
      <c r="O29" s="6"/>
      <c r="P29" s="6">
        <f>_xlfn.IFNA(VLOOKUP(O29,'Scoring Matrix'!$B$3:$G$6,6,FALSE),0)</f>
        <v>0</v>
      </c>
      <c r="Q29" s="6"/>
      <c r="R29" s="6">
        <f>_xlfn.IFNA(VLOOKUP(Q29,'Scoring Matrix'!$B$3:$G$6,6,FALSE),0)</f>
        <v>0</v>
      </c>
      <c r="S29" s="8">
        <f t="shared" si="0"/>
        <v>6</v>
      </c>
    </row>
    <row r="30" spans="1:19" x14ac:dyDescent="0.35">
      <c r="A30" s="8" t="s">
        <v>217</v>
      </c>
      <c r="B30" s="21" t="s">
        <v>218</v>
      </c>
      <c r="C30" s="4" t="s">
        <v>168</v>
      </c>
      <c r="D30" s="4">
        <f>_xlfn.IFNA(VLOOKUP(C30,'Scoring Matrix'!$B$3:$G$6,3,FALSE),0)</f>
        <v>6</v>
      </c>
      <c r="E30" s="4"/>
      <c r="F30" s="4">
        <f>_xlfn.IFNA(VLOOKUP(E30,'Scoring Matrix'!$B$3:$G$6,3,FALSE),0)</f>
        <v>0</v>
      </c>
      <c r="G30" s="6"/>
      <c r="H30" s="6">
        <f>_xlfn.IFNA(VLOOKUP(G30,'Scoring Matrix'!$B$3:$G$6,4,FALSE),0)</f>
        <v>0</v>
      </c>
      <c r="I30" s="6"/>
      <c r="J30" s="6">
        <f>_xlfn.IFNA(VLOOKUP(I30,'Scoring Matrix'!$B$3:$G$6,4,FALSE),0)</f>
        <v>0</v>
      </c>
      <c r="K30" s="4"/>
      <c r="L30" s="4">
        <f>_xlfn.IFNA(VLOOKUP(K30,'Scoring Matrix'!$B$3:$G$6,5,FALSE),0)</f>
        <v>0</v>
      </c>
      <c r="M30" s="4"/>
      <c r="N30" s="4">
        <f>_xlfn.IFNA(VLOOKUP(M30,'Scoring Matrix'!$B$3:$G$6,5,FALSE),0)</f>
        <v>0</v>
      </c>
      <c r="O30" s="6"/>
      <c r="P30" s="6">
        <f>_xlfn.IFNA(VLOOKUP(O30,'Scoring Matrix'!$B$3:$G$6,6,FALSE),0)</f>
        <v>0</v>
      </c>
      <c r="Q30" s="6"/>
      <c r="R30" s="6">
        <f>_xlfn.IFNA(VLOOKUP(Q30,'Scoring Matrix'!$B$3:$G$6,6,FALSE),0)</f>
        <v>0</v>
      </c>
      <c r="S30" s="8">
        <f t="shared" si="0"/>
        <v>6</v>
      </c>
    </row>
    <row r="31" spans="1:19" x14ac:dyDescent="0.35">
      <c r="A31" s="8" t="s">
        <v>212</v>
      </c>
      <c r="B31" s="21" t="s">
        <v>213</v>
      </c>
      <c r="C31" s="4" t="s">
        <v>0</v>
      </c>
      <c r="D31" s="4">
        <f>_xlfn.IFNA(VLOOKUP(C31,'Scoring Matrix'!$B$3:$G$6,3,FALSE),0)</f>
        <v>8</v>
      </c>
      <c r="E31" s="4"/>
      <c r="F31" s="4">
        <f>_xlfn.IFNA(VLOOKUP(E31,'Scoring Matrix'!$B$3:$G$6,3,FALSE),0)</f>
        <v>0</v>
      </c>
      <c r="G31" s="6" t="s">
        <v>168</v>
      </c>
      <c r="H31" s="6">
        <f>_xlfn.IFNA(VLOOKUP(G31,'Scoring Matrix'!$B$3:$G$6,4,FALSE),0)</f>
        <v>2</v>
      </c>
      <c r="I31" s="6"/>
      <c r="J31" s="6">
        <f>_xlfn.IFNA(VLOOKUP(I31,'Scoring Matrix'!$B$3:$G$6,4,FALSE),0)</f>
        <v>0</v>
      </c>
      <c r="K31" s="4"/>
      <c r="L31" s="4">
        <f>_xlfn.IFNA(VLOOKUP(K31,'Scoring Matrix'!$B$3:$G$6,5,FALSE),0)</f>
        <v>0</v>
      </c>
      <c r="M31" s="4"/>
      <c r="N31" s="4">
        <f>_xlfn.IFNA(VLOOKUP(M31,'Scoring Matrix'!$B$3:$G$6,5,FALSE),0)</f>
        <v>0</v>
      </c>
      <c r="O31" s="6"/>
      <c r="P31" s="6">
        <f>_xlfn.IFNA(VLOOKUP(O31,'Scoring Matrix'!$B$3:$G$6,6,FALSE),0)</f>
        <v>0</v>
      </c>
      <c r="Q31" s="6"/>
      <c r="R31" s="6">
        <f>_xlfn.IFNA(VLOOKUP(Q31,'Scoring Matrix'!$B$3:$G$6,6,FALSE),0)</f>
        <v>0</v>
      </c>
      <c r="S31" s="8">
        <f t="shared" si="0"/>
        <v>10</v>
      </c>
    </row>
    <row r="32" spans="1:19" x14ac:dyDescent="0.35">
      <c r="A32" s="8" t="s">
        <v>185</v>
      </c>
      <c r="B32" s="8" t="s">
        <v>132</v>
      </c>
      <c r="C32" s="4" t="s">
        <v>167</v>
      </c>
      <c r="D32" s="4">
        <f>_xlfn.IFNA(VLOOKUP(C32,'Scoring Matrix'!$B$3:$G$6,3,FALSE),0)</f>
        <v>10</v>
      </c>
      <c r="E32" s="4"/>
      <c r="F32" s="4">
        <f>_xlfn.IFNA(VLOOKUP(E32,'Scoring Matrix'!$B$3:$G$6,3,FALSE),0)</f>
        <v>0</v>
      </c>
      <c r="G32" s="6" t="s">
        <v>167</v>
      </c>
      <c r="H32" s="6">
        <f>_xlfn.IFNA(VLOOKUP(G32,'Scoring Matrix'!$B$3:$G$6,4,FALSE),0)</f>
        <v>5</v>
      </c>
      <c r="I32" s="6"/>
      <c r="J32" s="6">
        <f>_xlfn.IFNA(VLOOKUP(I32,'Scoring Matrix'!$B$3:$G$6,4,FALSE),0)</f>
        <v>0</v>
      </c>
      <c r="K32" s="4"/>
      <c r="L32" s="4">
        <f>_xlfn.IFNA(VLOOKUP(K32,'Scoring Matrix'!$B$3:$G$6,5,FALSE),0)</f>
        <v>0</v>
      </c>
      <c r="M32" s="4"/>
      <c r="N32" s="4">
        <f>_xlfn.IFNA(VLOOKUP(M32,'Scoring Matrix'!$B$3:$G$6,5,FALSE),0)</f>
        <v>0</v>
      </c>
      <c r="O32" s="6"/>
      <c r="P32" s="6">
        <f>_xlfn.IFNA(VLOOKUP(O32,'Scoring Matrix'!$B$3:$G$6,6,FALSE),0)</f>
        <v>0</v>
      </c>
      <c r="Q32" s="6"/>
      <c r="R32" s="6">
        <f>_xlfn.IFNA(VLOOKUP(Q32,'Scoring Matrix'!$B$3:$G$6,6,FALSE),0)</f>
        <v>0</v>
      </c>
      <c r="S32" s="8">
        <f t="shared" si="0"/>
        <v>15</v>
      </c>
    </row>
    <row r="33" spans="1:19" x14ac:dyDescent="0.35">
      <c r="A33" s="8" t="s">
        <v>206</v>
      </c>
      <c r="B33" s="21" t="s">
        <v>207</v>
      </c>
      <c r="C33" s="4" t="s">
        <v>0</v>
      </c>
      <c r="D33" s="4">
        <f>_xlfn.IFNA(VLOOKUP(C33,'Scoring Matrix'!$B$3:$G$6,3,FALSE),0)</f>
        <v>8</v>
      </c>
      <c r="E33" s="4"/>
      <c r="F33" s="4">
        <f>_xlfn.IFNA(VLOOKUP(E33,'Scoring Matrix'!$B$3:$G$6,3,FALSE),0)</f>
        <v>0</v>
      </c>
      <c r="G33" s="6"/>
      <c r="H33" s="6">
        <f>_xlfn.IFNA(VLOOKUP(G33,'Scoring Matrix'!$B$3:$G$6,4,FALSE),0)</f>
        <v>0</v>
      </c>
      <c r="I33" s="6"/>
      <c r="J33" s="6">
        <f>_xlfn.IFNA(VLOOKUP(I33,'Scoring Matrix'!$B$3:$G$6,4,FALSE),0)</f>
        <v>0</v>
      </c>
      <c r="K33" s="4"/>
      <c r="L33" s="4">
        <f>_xlfn.IFNA(VLOOKUP(K33,'Scoring Matrix'!$B$3:$G$6,5,FALSE),0)</f>
        <v>0</v>
      </c>
      <c r="M33" s="4"/>
      <c r="N33" s="4">
        <f>_xlfn.IFNA(VLOOKUP(M33,'Scoring Matrix'!$B$3:$G$6,5,FALSE),0)</f>
        <v>0</v>
      </c>
      <c r="O33" s="6"/>
      <c r="P33" s="6">
        <f>_xlfn.IFNA(VLOOKUP(O33,'Scoring Matrix'!$B$3:$G$6,6,FALSE),0)</f>
        <v>0</v>
      </c>
      <c r="Q33" s="6"/>
      <c r="R33" s="6">
        <f>_xlfn.IFNA(VLOOKUP(Q33,'Scoring Matrix'!$B$3:$G$6,6,FALSE),0)</f>
        <v>0</v>
      </c>
      <c r="S33" s="8">
        <f t="shared" si="0"/>
        <v>8</v>
      </c>
    </row>
    <row r="34" spans="1:19" x14ac:dyDescent="0.35">
      <c r="A34" s="8" t="s">
        <v>198</v>
      </c>
      <c r="B34" s="21" t="s">
        <v>199</v>
      </c>
      <c r="C34" s="4" t="s">
        <v>168</v>
      </c>
      <c r="D34" s="4">
        <f>_xlfn.IFNA(VLOOKUP(C34,'Scoring Matrix'!$B$3:$G$6,3,FALSE),0)</f>
        <v>6</v>
      </c>
      <c r="E34" s="4"/>
      <c r="F34" s="4">
        <f>_xlfn.IFNA(VLOOKUP(E34,'Scoring Matrix'!$B$3:$G$6,3,FALSE),0)</f>
        <v>0</v>
      </c>
      <c r="G34" s="6"/>
      <c r="H34" s="6">
        <f>_xlfn.IFNA(VLOOKUP(G34,'Scoring Matrix'!$B$3:$G$6,4,FALSE),0)</f>
        <v>0</v>
      </c>
      <c r="I34" s="6"/>
      <c r="J34" s="6">
        <f>_xlfn.IFNA(VLOOKUP(I34,'Scoring Matrix'!$B$3:$G$6,4,FALSE),0)</f>
        <v>0</v>
      </c>
      <c r="K34" s="4"/>
      <c r="L34" s="4">
        <f>_xlfn.IFNA(VLOOKUP(K34,'Scoring Matrix'!$B$3:$G$6,5,FALSE),0)</f>
        <v>0</v>
      </c>
      <c r="M34" s="4"/>
      <c r="N34" s="4">
        <f>_xlfn.IFNA(VLOOKUP(M34,'Scoring Matrix'!$B$3:$G$6,5,FALSE),0)</f>
        <v>0</v>
      </c>
      <c r="O34" s="6"/>
      <c r="P34" s="6">
        <f>_xlfn.IFNA(VLOOKUP(O34,'Scoring Matrix'!$B$3:$G$6,6,FALSE),0)</f>
        <v>0</v>
      </c>
      <c r="Q34" s="6"/>
      <c r="R34" s="6">
        <f>_xlfn.IFNA(VLOOKUP(Q34,'Scoring Matrix'!$B$3:$G$6,6,FALSE),0)</f>
        <v>0</v>
      </c>
      <c r="S34" s="8">
        <f t="shared" si="0"/>
        <v>6</v>
      </c>
    </row>
    <row r="35" spans="1:19" x14ac:dyDescent="0.35">
      <c r="A35" s="8" t="s">
        <v>215</v>
      </c>
      <c r="B35" s="21" t="s">
        <v>151</v>
      </c>
      <c r="C35" s="4" t="s">
        <v>167</v>
      </c>
      <c r="D35" s="4">
        <f>_xlfn.IFNA(VLOOKUP(C35,'Scoring Matrix'!$B$3:$G$6,3,FALSE),0)</f>
        <v>10</v>
      </c>
      <c r="E35" s="4"/>
      <c r="F35" s="4">
        <f>_xlfn.IFNA(VLOOKUP(E35,'Scoring Matrix'!$B$3:$G$6,3,FALSE),0)</f>
        <v>0</v>
      </c>
      <c r="G35" s="6"/>
      <c r="H35" s="6">
        <f>_xlfn.IFNA(VLOOKUP(G35,'Scoring Matrix'!$B$3:$G$6,4,FALSE),0)</f>
        <v>0</v>
      </c>
      <c r="I35" s="6"/>
      <c r="J35" s="6">
        <f>_xlfn.IFNA(VLOOKUP(I35,'Scoring Matrix'!$B$3:$G$6,4,FALSE),0)</f>
        <v>0</v>
      </c>
      <c r="K35" s="4"/>
      <c r="L35" s="4">
        <f>_xlfn.IFNA(VLOOKUP(K35,'Scoring Matrix'!$B$3:$G$6,5,FALSE),0)</f>
        <v>0</v>
      </c>
      <c r="M35" s="4"/>
      <c r="N35" s="4">
        <f>_xlfn.IFNA(VLOOKUP(M35,'Scoring Matrix'!$B$3:$G$6,5,FALSE),0)</f>
        <v>0</v>
      </c>
      <c r="O35" s="6"/>
      <c r="P35" s="6">
        <f>_xlfn.IFNA(VLOOKUP(O35,'Scoring Matrix'!$B$3:$G$6,6,FALSE),0)</f>
        <v>0</v>
      </c>
      <c r="Q35" s="6"/>
      <c r="R35" s="6">
        <f>_xlfn.IFNA(VLOOKUP(Q35,'Scoring Matrix'!$B$3:$G$6,6,FALSE),0)</f>
        <v>0</v>
      </c>
      <c r="S35" s="8">
        <f t="shared" si="0"/>
        <v>10</v>
      </c>
    </row>
    <row r="36" spans="1:19" x14ac:dyDescent="0.35">
      <c r="A36" s="8" t="s">
        <v>215</v>
      </c>
      <c r="B36" s="21" t="s">
        <v>221</v>
      </c>
      <c r="C36" s="4" t="s">
        <v>0</v>
      </c>
      <c r="D36" s="4">
        <f>_xlfn.IFNA(VLOOKUP(C36,'Scoring Matrix'!$B$3:$G$6,3,FALSE),0)</f>
        <v>8</v>
      </c>
      <c r="E36" s="4"/>
      <c r="F36" s="4">
        <f>_xlfn.IFNA(VLOOKUP(E36,'Scoring Matrix'!$B$3:$G$6,3,FALSE),0)</f>
        <v>0</v>
      </c>
      <c r="G36" s="6"/>
      <c r="H36" s="6">
        <f>_xlfn.IFNA(VLOOKUP(G36,'Scoring Matrix'!$B$3:$G$6,4,FALSE),0)</f>
        <v>0</v>
      </c>
      <c r="I36" s="6"/>
      <c r="J36" s="6">
        <f>_xlfn.IFNA(VLOOKUP(I36,'Scoring Matrix'!$B$3:$G$6,4,FALSE),0)</f>
        <v>0</v>
      </c>
      <c r="K36" s="4"/>
      <c r="L36" s="4">
        <f>_xlfn.IFNA(VLOOKUP(K36,'Scoring Matrix'!$B$3:$G$6,5,FALSE),0)</f>
        <v>0</v>
      </c>
      <c r="M36" s="4"/>
      <c r="N36" s="4">
        <f>_xlfn.IFNA(VLOOKUP(M36,'Scoring Matrix'!$B$3:$G$6,5,FALSE),0)</f>
        <v>0</v>
      </c>
      <c r="O36" s="6"/>
      <c r="P36" s="6">
        <f>_xlfn.IFNA(VLOOKUP(O36,'Scoring Matrix'!$B$3:$G$6,6,FALSE),0)</f>
        <v>0</v>
      </c>
      <c r="Q36" s="6"/>
      <c r="R36" s="6">
        <f>_xlfn.IFNA(VLOOKUP(Q36,'Scoring Matrix'!$B$3:$G$6,6,FALSE),0)</f>
        <v>0</v>
      </c>
      <c r="S36" s="8">
        <f t="shared" si="0"/>
        <v>8</v>
      </c>
    </row>
    <row r="37" spans="1:19" x14ac:dyDescent="0.35">
      <c r="A37" s="8" t="s">
        <v>214</v>
      </c>
      <c r="B37" s="21" t="s">
        <v>154</v>
      </c>
      <c r="C37" s="4" t="s">
        <v>168</v>
      </c>
      <c r="D37" s="4">
        <f>_xlfn.IFNA(VLOOKUP(C37,'Scoring Matrix'!$B$3:$G$6,3,FALSE),0)</f>
        <v>6</v>
      </c>
      <c r="E37" s="4"/>
      <c r="F37" s="4">
        <f>_xlfn.IFNA(VLOOKUP(E37,'Scoring Matrix'!$B$3:$G$6,3,FALSE),0)</f>
        <v>0</v>
      </c>
      <c r="G37" s="6"/>
      <c r="H37" s="6">
        <f>_xlfn.IFNA(VLOOKUP(G37,'Scoring Matrix'!$B$3:$G$6,4,FALSE),0)</f>
        <v>0</v>
      </c>
      <c r="I37" s="6"/>
      <c r="J37" s="6">
        <f>_xlfn.IFNA(VLOOKUP(I37,'Scoring Matrix'!$B$3:$G$6,4,FALSE),0)</f>
        <v>0</v>
      </c>
      <c r="K37" s="4"/>
      <c r="L37" s="4">
        <f>_xlfn.IFNA(VLOOKUP(K37,'Scoring Matrix'!$B$3:$G$6,5,FALSE),0)</f>
        <v>0</v>
      </c>
      <c r="M37" s="4"/>
      <c r="N37" s="4">
        <f>_xlfn.IFNA(VLOOKUP(M37,'Scoring Matrix'!$B$3:$G$6,5,FALSE),0)</f>
        <v>0</v>
      </c>
      <c r="O37" s="6"/>
      <c r="P37" s="6">
        <f>_xlfn.IFNA(VLOOKUP(O37,'Scoring Matrix'!$B$3:$G$6,6,FALSE),0)</f>
        <v>0</v>
      </c>
      <c r="Q37" s="6"/>
      <c r="R37" s="6">
        <f>_xlfn.IFNA(VLOOKUP(Q37,'Scoring Matrix'!$B$3:$G$6,6,FALSE),0)</f>
        <v>0</v>
      </c>
      <c r="S37" s="8">
        <f t="shared" si="0"/>
        <v>6</v>
      </c>
    </row>
    <row r="38" spans="1:19" x14ac:dyDescent="0.35">
      <c r="A38" s="8" t="s">
        <v>170</v>
      </c>
      <c r="B38" s="8" t="s">
        <v>171</v>
      </c>
      <c r="C38" s="4" t="s">
        <v>168</v>
      </c>
      <c r="D38" s="4">
        <f>_xlfn.IFNA(VLOOKUP(C38,'Scoring Matrix'!$B$3:$G$6,3,FALSE),0)</f>
        <v>6</v>
      </c>
      <c r="E38" s="4" t="s">
        <v>0</v>
      </c>
      <c r="F38" s="4">
        <f>_xlfn.IFNA(VLOOKUP(E38,'Scoring Matrix'!$B$3:$G$6,3,FALSE),0)</f>
        <v>8</v>
      </c>
      <c r="G38" s="6"/>
      <c r="H38" s="6">
        <f>_xlfn.IFNA(VLOOKUP(G38,'Scoring Matrix'!$B$3:$G$6,4,FALSE),0)</f>
        <v>0</v>
      </c>
      <c r="I38" s="6"/>
      <c r="J38" s="6">
        <f>_xlfn.IFNA(VLOOKUP(I38,'Scoring Matrix'!$B$3:$G$6,4,FALSE),0)</f>
        <v>0</v>
      </c>
      <c r="K38" s="4"/>
      <c r="L38" s="4">
        <f>_xlfn.IFNA(VLOOKUP(K38,'Scoring Matrix'!$B$3:$G$6,5,FALSE),0)</f>
        <v>0</v>
      </c>
      <c r="M38" s="4"/>
      <c r="N38" s="4">
        <f>_xlfn.IFNA(VLOOKUP(M38,'Scoring Matrix'!$B$3:$G$6,5,FALSE),0)</f>
        <v>0</v>
      </c>
      <c r="O38" s="6"/>
      <c r="P38" s="6">
        <f>_xlfn.IFNA(VLOOKUP(O38,'Scoring Matrix'!$B$3:$G$6,6,FALSE),0)</f>
        <v>0</v>
      </c>
      <c r="Q38" s="6"/>
      <c r="R38" s="6">
        <f>_xlfn.IFNA(VLOOKUP(Q38,'Scoring Matrix'!$B$3:$G$6,6,FALSE),0)</f>
        <v>0</v>
      </c>
      <c r="S38" s="8">
        <f t="shared" si="0"/>
        <v>14</v>
      </c>
    </row>
    <row r="39" spans="1:19" x14ac:dyDescent="0.35">
      <c r="A39" s="8" t="s">
        <v>174</v>
      </c>
      <c r="B39" s="21" t="s">
        <v>175</v>
      </c>
      <c r="C39" s="4"/>
      <c r="D39" s="4">
        <f>_xlfn.IFNA(VLOOKUP(C39,'Scoring Matrix'!$B$3:$G$6,3,FALSE),0)</f>
        <v>0</v>
      </c>
      <c r="E39" s="4" t="s">
        <v>167</v>
      </c>
      <c r="F39" s="4">
        <f>_xlfn.IFNA(VLOOKUP(E39,'Scoring Matrix'!$B$3:$G$6,3,FALSE),0)</f>
        <v>10</v>
      </c>
      <c r="G39" s="6"/>
      <c r="H39" s="6">
        <f>_xlfn.IFNA(VLOOKUP(G39,'Scoring Matrix'!$B$3:$G$6,4,FALSE),0)</f>
        <v>0</v>
      </c>
      <c r="I39" s="6"/>
      <c r="J39" s="6">
        <f>_xlfn.IFNA(VLOOKUP(I39,'Scoring Matrix'!$B$3:$G$6,4,FALSE),0)</f>
        <v>0</v>
      </c>
      <c r="K39" s="4"/>
      <c r="L39" s="4">
        <f>_xlfn.IFNA(VLOOKUP(K39,'Scoring Matrix'!$B$3:$G$6,5,FALSE),0)</f>
        <v>0</v>
      </c>
      <c r="M39" s="4"/>
      <c r="N39" s="4">
        <f>_xlfn.IFNA(VLOOKUP(M39,'Scoring Matrix'!$B$3:$G$6,5,FALSE),0)</f>
        <v>0</v>
      </c>
      <c r="O39" s="6"/>
      <c r="P39" s="6">
        <f>_xlfn.IFNA(VLOOKUP(O39,'Scoring Matrix'!$B$3:$G$6,6,FALSE),0)</f>
        <v>0</v>
      </c>
      <c r="Q39" s="6"/>
      <c r="R39" s="6">
        <f>_xlfn.IFNA(VLOOKUP(Q39,'Scoring Matrix'!$B$3:$G$6,6,FALSE),0)</f>
        <v>0</v>
      </c>
      <c r="S39" s="8">
        <f t="shared" si="0"/>
        <v>10</v>
      </c>
    </row>
    <row r="40" spans="1:19" x14ac:dyDescent="0.35">
      <c r="A40" s="8" t="s">
        <v>203</v>
      </c>
      <c r="B40" s="21" t="s">
        <v>204</v>
      </c>
      <c r="C40" s="4" t="s">
        <v>168</v>
      </c>
      <c r="D40" s="4">
        <f>_xlfn.IFNA(VLOOKUP(C40,'Scoring Matrix'!$B$3:$G$6,3,FALSE),0)</f>
        <v>6</v>
      </c>
      <c r="E40" s="4"/>
      <c r="F40" s="4">
        <f>_xlfn.IFNA(VLOOKUP(E40,'Scoring Matrix'!$B$3:$G$6,3,FALSE),0)</f>
        <v>0</v>
      </c>
      <c r="G40" s="6"/>
      <c r="H40" s="6">
        <f>_xlfn.IFNA(VLOOKUP(G40,'Scoring Matrix'!$B$3:$G$6,4,FALSE),0)</f>
        <v>0</v>
      </c>
      <c r="I40" s="6"/>
      <c r="J40" s="6">
        <f>_xlfn.IFNA(VLOOKUP(I40,'Scoring Matrix'!$B$3:$G$6,4,FALSE),0)</f>
        <v>0</v>
      </c>
      <c r="K40" s="4"/>
      <c r="L40" s="4">
        <f>_xlfn.IFNA(VLOOKUP(K40,'Scoring Matrix'!$B$3:$G$6,5,FALSE),0)</f>
        <v>0</v>
      </c>
      <c r="M40" s="4"/>
      <c r="N40" s="4">
        <f>_xlfn.IFNA(VLOOKUP(M40,'Scoring Matrix'!$B$3:$G$6,5,FALSE),0)</f>
        <v>0</v>
      </c>
      <c r="O40" s="6"/>
      <c r="P40" s="6">
        <f>_xlfn.IFNA(VLOOKUP(O40,'Scoring Matrix'!$B$3:$G$6,6,FALSE),0)</f>
        <v>0</v>
      </c>
      <c r="Q40" s="6"/>
      <c r="R40" s="6">
        <f>_xlfn.IFNA(VLOOKUP(Q40,'Scoring Matrix'!$B$3:$G$6,6,FALSE),0)</f>
        <v>0</v>
      </c>
      <c r="S40" s="8">
        <f t="shared" si="0"/>
        <v>6</v>
      </c>
    </row>
    <row r="41" spans="1:19" x14ac:dyDescent="0.35">
      <c r="A41" s="8" t="s">
        <v>178</v>
      </c>
      <c r="B41" s="21" t="s">
        <v>179</v>
      </c>
      <c r="C41" s="4" t="s">
        <v>167</v>
      </c>
      <c r="D41" s="4">
        <f>_xlfn.IFNA(VLOOKUP(C41,'Scoring Matrix'!$B$3:$G$6,3,FALSE),0)</f>
        <v>10</v>
      </c>
      <c r="E41" s="4"/>
      <c r="F41" s="4">
        <f>_xlfn.IFNA(VLOOKUP(E41,'Scoring Matrix'!$B$3:$G$6,3,FALSE),0)</f>
        <v>0</v>
      </c>
      <c r="G41" s="6"/>
      <c r="H41" s="6">
        <f>_xlfn.IFNA(VLOOKUP(G41,'Scoring Matrix'!$B$3:$G$6,4,FALSE),0)</f>
        <v>0</v>
      </c>
      <c r="I41" s="6"/>
      <c r="J41" s="6">
        <f>_xlfn.IFNA(VLOOKUP(I41,'Scoring Matrix'!$B$3:$G$6,4,FALSE),0)</f>
        <v>0</v>
      </c>
      <c r="K41" s="4"/>
      <c r="L41" s="4">
        <f>_xlfn.IFNA(VLOOKUP(K41,'Scoring Matrix'!$B$3:$G$6,5,FALSE),0)</f>
        <v>0</v>
      </c>
      <c r="M41" s="4"/>
      <c r="N41" s="4">
        <f>_xlfn.IFNA(VLOOKUP(M41,'Scoring Matrix'!$B$3:$G$6,5,FALSE),0)</f>
        <v>0</v>
      </c>
      <c r="O41" s="6"/>
      <c r="P41" s="6">
        <f>_xlfn.IFNA(VLOOKUP(O41,'Scoring Matrix'!$B$3:$G$6,6,FALSE),0)</f>
        <v>0</v>
      </c>
      <c r="Q41" s="6"/>
      <c r="R41" s="6">
        <f>_xlfn.IFNA(VLOOKUP(Q41,'Scoring Matrix'!$B$3:$G$6,6,FALSE),0)</f>
        <v>0</v>
      </c>
      <c r="S41" s="8">
        <f t="shared" si="0"/>
        <v>10</v>
      </c>
    </row>
    <row r="42" spans="1:19" x14ac:dyDescent="0.35">
      <c r="A42" s="8" t="s">
        <v>210</v>
      </c>
      <c r="B42" s="21" t="s">
        <v>211</v>
      </c>
      <c r="C42" s="4" t="s">
        <v>167</v>
      </c>
      <c r="D42" s="4">
        <f>_xlfn.IFNA(VLOOKUP(C42,'Scoring Matrix'!$B$3:$G$6,3,FALSE),0)</f>
        <v>10</v>
      </c>
      <c r="E42" s="4"/>
      <c r="F42" s="4">
        <f>_xlfn.IFNA(VLOOKUP(E42,'Scoring Matrix'!$B$3:$G$6,3,FALSE),0)</f>
        <v>0</v>
      </c>
      <c r="G42" s="6"/>
      <c r="H42" s="6">
        <f>_xlfn.IFNA(VLOOKUP(G42,'Scoring Matrix'!$B$3:$G$6,4,FALSE),0)</f>
        <v>0</v>
      </c>
      <c r="I42" s="6"/>
      <c r="J42" s="6">
        <f>_xlfn.IFNA(VLOOKUP(I42,'Scoring Matrix'!$B$3:$G$6,4,FALSE),0)</f>
        <v>0</v>
      </c>
      <c r="K42" s="4"/>
      <c r="L42" s="4">
        <f>_xlfn.IFNA(VLOOKUP(K42,'Scoring Matrix'!$B$3:$G$6,5,FALSE),0)</f>
        <v>0</v>
      </c>
      <c r="M42" s="4"/>
      <c r="N42" s="4">
        <f>_xlfn.IFNA(VLOOKUP(M42,'Scoring Matrix'!$B$3:$G$6,5,FALSE),0)</f>
        <v>0</v>
      </c>
      <c r="O42" s="6"/>
      <c r="P42" s="6">
        <f>_xlfn.IFNA(VLOOKUP(O42,'Scoring Matrix'!$B$3:$G$6,6,FALSE),0)</f>
        <v>0</v>
      </c>
      <c r="Q42" s="6"/>
      <c r="R42" s="6">
        <f>_xlfn.IFNA(VLOOKUP(Q42,'Scoring Matrix'!$B$3:$G$6,6,FALSE),0)</f>
        <v>0</v>
      </c>
      <c r="S42" s="8">
        <f t="shared" si="0"/>
        <v>10</v>
      </c>
    </row>
    <row r="43" spans="1:19" x14ac:dyDescent="0.35">
      <c r="A43" s="8"/>
      <c r="B43" s="21"/>
      <c r="C43" s="4"/>
      <c r="D43" s="4">
        <f>_xlfn.IFNA(VLOOKUP(C43,'Scoring Matrix'!$B$3:$G$6,3,FALSE),0)</f>
        <v>0</v>
      </c>
      <c r="E43" s="4"/>
      <c r="F43" s="4">
        <f>_xlfn.IFNA(VLOOKUP(E43,'Scoring Matrix'!$B$3:$G$6,3,FALSE),0)</f>
        <v>0</v>
      </c>
      <c r="G43" s="6"/>
      <c r="H43" s="6">
        <f>_xlfn.IFNA(VLOOKUP(G43,'Scoring Matrix'!$B$3:$G$6,4,FALSE),0)</f>
        <v>0</v>
      </c>
      <c r="I43" s="6"/>
      <c r="J43" s="6">
        <f>_xlfn.IFNA(VLOOKUP(I43,'Scoring Matrix'!$B$3:$G$6,4,FALSE),0)</f>
        <v>0</v>
      </c>
      <c r="K43" s="4"/>
      <c r="L43" s="4">
        <f>_xlfn.IFNA(VLOOKUP(K43,'Scoring Matrix'!$B$3:$G$6,5,FALSE),0)</f>
        <v>0</v>
      </c>
      <c r="M43" s="4"/>
      <c r="N43" s="4">
        <f>_xlfn.IFNA(VLOOKUP(M43,'Scoring Matrix'!$B$3:$G$6,5,FALSE),0)</f>
        <v>0</v>
      </c>
      <c r="O43" s="6"/>
      <c r="P43" s="6">
        <f>_xlfn.IFNA(VLOOKUP(O43,'Scoring Matrix'!$B$3:$G$6,6,FALSE),0)</f>
        <v>0</v>
      </c>
      <c r="Q43" s="6"/>
      <c r="R43" s="6">
        <f>_xlfn.IFNA(VLOOKUP(Q43,'Scoring Matrix'!$B$3:$G$6,6,FALSE),0)</f>
        <v>0</v>
      </c>
      <c r="S43" s="8">
        <f t="shared" ref="S43:S44" si="1">SUM(D43,F43,P43,R43,H43,J43,L43,N43)</f>
        <v>0</v>
      </c>
    </row>
    <row r="44" spans="1:19" x14ac:dyDescent="0.35">
      <c r="A44" s="8"/>
      <c r="B44" s="21"/>
      <c r="C44" s="4"/>
      <c r="D44" s="4">
        <f>_xlfn.IFNA(VLOOKUP(C44,'Scoring Matrix'!$B$3:$G$6,3,FALSE),0)</f>
        <v>0</v>
      </c>
      <c r="E44" s="4"/>
      <c r="F44" s="4">
        <f>_xlfn.IFNA(VLOOKUP(E44,'Scoring Matrix'!$B$3:$G$6,3,FALSE),0)</f>
        <v>0</v>
      </c>
      <c r="G44" s="6"/>
      <c r="H44" s="6">
        <f>_xlfn.IFNA(VLOOKUP(G44,'Scoring Matrix'!$B$3:$G$6,4,FALSE),0)</f>
        <v>0</v>
      </c>
      <c r="I44" s="6"/>
      <c r="J44" s="6">
        <f>_xlfn.IFNA(VLOOKUP(I44,'Scoring Matrix'!$B$3:$G$6,4,FALSE),0)</f>
        <v>0</v>
      </c>
      <c r="K44" s="4"/>
      <c r="L44" s="4">
        <f>_xlfn.IFNA(VLOOKUP(K44,'Scoring Matrix'!$B$3:$G$6,5,FALSE),0)</f>
        <v>0</v>
      </c>
      <c r="M44" s="4"/>
      <c r="N44" s="4">
        <f>_xlfn.IFNA(VLOOKUP(M44,'Scoring Matrix'!$B$3:$G$6,5,FALSE),0)</f>
        <v>0</v>
      </c>
      <c r="O44" s="6"/>
      <c r="P44" s="6">
        <f>_xlfn.IFNA(VLOOKUP(O44,'Scoring Matrix'!$B$3:$G$6,6,FALSE),0)</f>
        <v>0</v>
      </c>
      <c r="Q44" s="6"/>
      <c r="R44" s="6">
        <f>_xlfn.IFNA(VLOOKUP(Q44,'Scoring Matrix'!$B$3:$G$6,6,FALSE),0)</f>
        <v>0</v>
      </c>
      <c r="S44" s="8">
        <f t="shared" si="1"/>
        <v>0</v>
      </c>
    </row>
  </sheetData>
  <sortState xmlns:xlrd2="http://schemas.microsoft.com/office/spreadsheetml/2017/richdata2" ref="A6:S42">
    <sortCondition ref="A6:A42"/>
  </sortState>
  <mergeCells count="14">
    <mergeCell ref="O4:P4"/>
    <mergeCell ref="Q4:R4"/>
    <mergeCell ref="C4:D4"/>
    <mergeCell ref="E4:F4"/>
    <mergeCell ref="G4:H4"/>
    <mergeCell ref="I4:J4"/>
    <mergeCell ref="K4:L4"/>
    <mergeCell ref="M4:N4"/>
    <mergeCell ref="C1:S1"/>
    <mergeCell ref="C2:S2"/>
    <mergeCell ref="C3:F3"/>
    <mergeCell ref="G3:J3"/>
    <mergeCell ref="K3:N3"/>
    <mergeCell ref="O3:R3"/>
  </mergeCells>
  <conditionalFormatting sqref="S6:S44">
    <cfRule type="top10" dxfId="6" priority="51" rank="1"/>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ECF56EB-EDA6-44B5-9ED9-4FDF770C4A42}">
          <x14:formula1>
            <xm:f>'Scoring Matrix'!$B$4:$B$6</xm:f>
          </x14:formula1>
          <xm:sqref>I6:I37 O6:O37 Q6:Q37 C6:C37 K6:K37 M6:M37 G6:G37 E6:E37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6584-2717-4B1E-916F-C2B3F2401E84}">
  <dimension ref="A1:Q132"/>
  <sheetViews>
    <sheetView tabSelected="1" zoomScale="83" zoomScaleNormal="80" workbookViewId="0">
      <selection activeCell="K15" sqref="K15"/>
    </sheetView>
  </sheetViews>
  <sheetFormatPr defaultRowHeight="14.5" x14ac:dyDescent="0.35"/>
  <cols>
    <col min="1" max="1" width="17.90625" bestFit="1" customWidth="1"/>
    <col min="2" max="2" width="28.54296875" bestFit="1" customWidth="1"/>
    <col min="3" max="3" width="10.08984375" bestFit="1" customWidth="1"/>
    <col min="4" max="4" width="6.453125" bestFit="1" customWidth="1"/>
    <col min="5" max="5" width="10.08984375" bestFit="1" customWidth="1"/>
    <col min="6" max="6" width="6.453125" bestFit="1" customWidth="1"/>
    <col min="7" max="7" width="10.08984375" bestFit="1" customWidth="1"/>
    <col min="8" max="8" width="6.453125" bestFit="1" customWidth="1"/>
    <col min="9" max="9" width="10.08984375" bestFit="1" customWidth="1"/>
    <col min="10" max="10" width="6.453125" bestFit="1" customWidth="1"/>
    <col min="11" max="11" width="10.08984375" bestFit="1" customWidth="1"/>
    <col min="12" max="12" width="6.453125" bestFit="1" customWidth="1"/>
    <col min="13" max="13" width="7.453125" bestFit="1" customWidth="1"/>
    <col min="14" max="14" width="6.453125" bestFit="1" customWidth="1"/>
    <col min="15" max="15" width="10.08984375" bestFit="1" customWidth="1"/>
    <col min="16" max="16" width="6.453125" bestFit="1" customWidth="1"/>
  </cols>
  <sheetData>
    <row r="1" spans="1:17" ht="20" thickBot="1" x14ac:dyDescent="0.5">
      <c r="C1" s="26" t="s">
        <v>12</v>
      </c>
      <c r="D1" s="26"/>
      <c r="E1" s="26"/>
      <c r="F1" s="26"/>
      <c r="G1" s="26"/>
      <c r="H1" s="26"/>
      <c r="I1" s="26"/>
      <c r="J1" s="26"/>
      <c r="K1" s="26"/>
      <c r="L1" s="26"/>
      <c r="M1" s="26"/>
      <c r="N1" s="26"/>
      <c r="O1" s="26"/>
      <c r="P1" s="26"/>
    </row>
    <row r="2" spans="1:17" ht="13.5" customHeight="1" thickTop="1" x14ac:dyDescent="0.35">
      <c r="C2" s="35" t="s">
        <v>11</v>
      </c>
      <c r="D2" s="36"/>
      <c r="E2" s="36"/>
      <c r="F2" s="36"/>
      <c r="G2" s="36"/>
      <c r="H2" s="36"/>
      <c r="I2" s="36"/>
      <c r="J2" s="36"/>
      <c r="K2" s="36"/>
      <c r="L2" s="36"/>
      <c r="M2" s="36"/>
      <c r="N2" s="36"/>
      <c r="O2" s="36"/>
      <c r="P2" s="36"/>
    </row>
    <row r="3" spans="1:17" ht="41.5" customHeight="1" x14ac:dyDescent="0.35">
      <c r="C3" s="28" t="s">
        <v>48</v>
      </c>
      <c r="D3" s="28"/>
      <c r="E3" s="28"/>
      <c r="F3" s="28"/>
      <c r="G3" s="28" t="s">
        <v>49</v>
      </c>
      <c r="H3" s="28"/>
      <c r="I3" s="28" t="s">
        <v>226</v>
      </c>
      <c r="J3" s="28"/>
      <c r="K3" s="28"/>
      <c r="L3" s="28"/>
      <c r="M3" s="28" t="s">
        <v>227</v>
      </c>
      <c r="N3" s="28"/>
      <c r="O3" s="28"/>
      <c r="P3" s="28"/>
    </row>
    <row r="4" spans="1:17" ht="52.5" customHeight="1" x14ac:dyDescent="0.35">
      <c r="C4" s="23" t="s">
        <v>13</v>
      </c>
      <c r="D4" s="24"/>
      <c r="E4" s="23" t="s">
        <v>14</v>
      </c>
      <c r="F4" s="24"/>
      <c r="G4" s="25" t="s">
        <v>13</v>
      </c>
      <c r="H4" s="25"/>
      <c r="I4" s="24" t="s">
        <v>13</v>
      </c>
      <c r="J4" s="24"/>
      <c r="K4" s="24" t="s">
        <v>14</v>
      </c>
      <c r="L4" s="24"/>
      <c r="M4" s="25" t="s">
        <v>13</v>
      </c>
      <c r="N4" s="25"/>
      <c r="O4" s="25" t="s">
        <v>14</v>
      </c>
      <c r="P4" s="25"/>
    </row>
    <row r="5" spans="1:17" x14ac:dyDescent="0.35">
      <c r="A5" s="7" t="s">
        <v>1</v>
      </c>
      <c r="B5" s="7" t="s">
        <v>5</v>
      </c>
      <c r="C5" s="5" t="s">
        <v>2</v>
      </c>
      <c r="D5" s="5" t="s">
        <v>3</v>
      </c>
      <c r="E5" s="5" t="s">
        <v>2</v>
      </c>
      <c r="F5" s="5" t="s">
        <v>3</v>
      </c>
      <c r="G5" s="3" t="s">
        <v>2</v>
      </c>
      <c r="H5" s="3" t="s">
        <v>3</v>
      </c>
      <c r="I5" s="5" t="s">
        <v>2</v>
      </c>
      <c r="J5" s="5" t="s">
        <v>3</v>
      </c>
      <c r="K5" s="5" t="s">
        <v>2</v>
      </c>
      <c r="L5" s="5" t="s">
        <v>3</v>
      </c>
      <c r="M5" s="3" t="s">
        <v>2</v>
      </c>
      <c r="N5" s="3" t="s">
        <v>3</v>
      </c>
      <c r="O5" s="3" t="s">
        <v>2</v>
      </c>
      <c r="P5" s="3" t="s">
        <v>3</v>
      </c>
      <c r="Q5" s="9" t="s">
        <v>8</v>
      </c>
    </row>
    <row r="6" spans="1:17" x14ac:dyDescent="0.35">
      <c r="A6" s="8" t="s">
        <v>28</v>
      </c>
      <c r="B6" s="21" t="s">
        <v>98</v>
      </c>
      <c r="C6" s="37" t="s">
        <v>168</v>
      </c>
      <c r="D6" s="6">
        <f>_xlfn.IFNA(VLOOKUP(C6,'Scoring Matrix'!$B$3:$G$6,3,FALSE),0)</f>
        <v>6</v>
      </c>
      <c r="E6" s="6" t="s">
        <v>167</v>
      </c>
      <c r="F6" s="6">
        <f>_xlfn.IFNA(VLOOKUP(E6,'Scoring Matrix'!$B$3:$G$6,3,FALSE),0)</f>
        <v>10</v>
      </c>
      <c r="G6" s="4"/>
      <c r="H6" s="4">
        <f>_xlfn.IFNA(VLOOKUP(G6,'Scoring Matrix'!$B$3:$G$6,4,FALSE),0)</f>
        <v>0</v>
      </c>
      <c r="I6" s="6"/>
      <c r="J6" s="6">
        <f>_xlfn.IFNA(VLOOKUP(I6,'Scoring Matrix'!$B$3:$G$6,5,FALSE),0)</f>
        <v>0</v>
      </c>
      <c r="K6" s="6"/>
      <c r="L6" s="6">
        <f>_xlfn.IFNA(VLOOKUP(K6,'Scoring Matrix'!$B$3:$G$6,5,FALSE),0)</f>
        <v>0</v>
      </c>
      <c r="M6" s="4"/>
      <c r="N6" s="4">
        <f>_xlfn.IFNA(VLOOKUP(M6,'Scoring Matrix'!$B$3:$G$6,6,FALSE),0)</f>
        <v>0</v>
      </c>
      <c r="O6" s="4"/>
      <c r="P6" s="4">
        <f>_xlfn.IFNA(VLOOKUP(O6,'Scoring Matrix'!$B$3:$G$6,6,FALSE),0)</f>
        <v>0</v>
      </c>
      <c r="Q6" s="8">
        <f>SUM(D6,F6,H6,P6,J6,L6,N6)</f>
        <v>16</v>
      </c>
    </row>
    <row r="7" spans="1:17" x14ac:dyDescent="0.35">
      <c r="A7" s="8" t="s">
        <v>178</v>
      </c>
      <c r="B7" s="21" t="s">
        <v>179</v>
      </c>
      <c r="C7" s="6" t="s">
        <v>167</v>
      </c>
      <c r="D7" s="6">
        <f>_xlfn.IFNA(VLOOKUP(C7,'Scoring Matrix'!$B$3:$G$6,3,FALSE),0)</f>
        <v>10</v>
      </c>
      <c r="E7" s="6"/>
      <c r="F7" s="6">
        <f>_xlfn.IFNA(VLOOKUP(E7,'Scoring Matrix'!$B$3:$G$6,3,FALSE),0)</f>
        <v>0</v>
      </c>
      <c r="G7" s="4"/>
      <c r="H7" s="4">
        <f>_xlfn.IFNA(VLOOKUP(G7,'Scoring Matrix'!$B$3:$G$6,4,FALSE),0)</f>
        <v>0</v>
      </c>
      <c r="I7" s="6"/>
      <c r="J7" s="6">
        <f>_xlfn.IFNA(VLOOKUP(I7,'Scoring Matrix'!$B$3:$G$6,5,FALSE),0)</f>
        <v>0</v>
      </c>
      <c r="K7" s="6"/>
      <c r="L7" s="6">
        <f>_xlfn.IFNA(VLOOKUP(K7,'Scoring Matrix'!$B$3:$G$6,5,FALSE),0)</f>
        <v>0</v>
      </c>
      <c r="M7" s="4"/>
      <c r="N7" s="4">
        <f>_xlfn.IFNA(VLOOKUP(M7,'Scoring Matrix'!$B$3:$G$6,6,FALSE),0)</f>
        <v>0</v>
      </c>
      <c r="O7" s="4"/>
      <c r="P7" s="4">
        <f>_xlfn.IFNA(VLOOKUP(O7,'Scoring Matrix'!$B$3:$G$6,6,FALSE),0)</f>
        <v>0</v>
      </c>
      <c r="Q7" s="8">
        <f t="shared" ref="Q7:Q70" si="0">SUM(D7,F7,H7,P7,J7,L7,N7)</f>
        <v>10</v>
      </c>
    </row>
    <row r="8" spans="1:17" x14ac:dyDescent="0.35">
      <c r="A8" s="8" t="s">
        <v>137</v>
      </c>
      <c r="B8" s="8" t="s">
        <v>138</v>
      </c>
      <c r="C8" s="6" t="s">
        <v>0</v>
      </c>
      <c r="D8" s="6">
        <f>_xlfn.IFNA(VLOOKUP(C8,'Scoring Matrix'!$B$3:$G$6,3,FALSE),0)</f>
        <v>8</v>
      </c>
      <c r="E8" s="6"/>
      <c r="F8" s="6">
        <f>_xlfn.IFNA(VLOOKUP(E8,'Scoring Matrix'!$B$3:$G$6,3,FALSE),0)</f>
        <v>0</v>
      </c>
      <c r="G8" s="4"/>
      <c r="H8" s="4">
        <f>_xlfn.IFNA(VLOOKUP(G8,'Scoring Matrix'!$B$3:$G$6,4,FALSE),0)</f>
        <v>0</v>
      </c>
      <c r="I8" s="6"/>
      <c r="J8" s="6">
        <f>_xlfn.IFNA(VLOOKUP(I8,'Scoring Matrix'!$B$3:$G$6,5,FALSE),0)</f>
        <v>0</v>
      </c>
      <c r="K8" s="6"/>
      <c r="L8" s="6">
        <f>_xlfn.IFNA(VLOOKUP(K8,'Scoring Matrix'!$B$3:$G$6,5,FALSE),0)</f>
        <v>0</v>
      </c>
      <c r="M8" s="4"/>
      <c r="N8" s="4">
        <f>_xlfn.IFNA(VLOOKUP(M8,'Scoring Matrix'!$B$3:$G$6,6,FALSE),0)</f>
        <v>0</v>
      </c>
      <c r="O8" s="4"/>
      <c r="P8" s="4">
        <f>_xlfn.IFNA(VLOOKUP(O8,'Scoring Matrix'!$B$3:$G$6,6,FALSE),0)</f>
        <v>0</v>
      </c>
      <c r="Q8" s="8">
        <f t="shared" si="0"/>
        <v>8</v>
      </c>
    </row>
    <row r="9" spans="1:17" x14ac:dyDescent="0.35">
      <c r="A9" s="8" t="s">
        <v>184</v>
      </c>
      <c r="B9" s="21" t="s">
        <v>140</v>
      </c>
      <c r="C9" s="6" t="s">
        <v>168</v>
      </c>
      <c r="D9" s="6">
        <f>_xlfn.IFNA(VLOOKUP(C9,'Scoring Matrix'!$B$3:$G$6,3,FALSE),0)</f>
        <v>6</v>
      </c>
      <c r="E9" s="6"/>
      <c r="F9" s="6">
        <f>_xlfn.IFNA(VLOOKUP(E9,'Scoring Matrix'!$B$3:$G$6,3,FALSE),0)</f>
        <v>0</v>
      </c>
      <c r="G9" s="4"/>
      <c r="H9" s="4">
        <f>_xlfn.IFNA(VLOOKUP(G9,'Scoring Matrix'!$B$3:$G$6,4,FALSE),0)</f>
        <v>0</v>
      </c>
      <c r="I9" s="6"/>
      <c r="J9" s="6">
        <f>_xlfn.IFNA(VLOOKUP(I9,'Scoring Matrix'!$B$3:$G$6,5,FALSE),0)</f>
        <v>0</v>
      </c>
      <c r="K9" s="6"/>
      <c r="L9" s="6">
        <f>_xlfn.IFNA(VLOOKUP(K9,'Scoring Matrix'!$B$3:$G$6,5,FALSE),0)</f>
        <v>0</v>
      </c>
      <c r="M9" s="4"/>
      <c r="N9" s="4">
        <f>_xlfn.IFNA(VLOOKUP(M9,'Scoring Matrix'!$B$3:$G$6,6,FALSE),0)</f>
        <v>0</v>
      </c>
      <c r="O9" s="4"/>
      <c r="P9" s="4">
        <f>_xlfn.IFNA(VLOOKUP(O9,'Scoring Matrix'!$B$3:$G$6,6,FALSE),0)</f>
        <v>0</v>
      </c>
      <c r="Q9" s="8">
        <f t="shared" si="0"/>
        <v>6</v>
      </c>
    </row>
    <row r="10" spans="1:17" x14ac:dyDescent="0.35">
      <c r="A10" s="8" t="s">
        <v>184</v>
      </c>
      <c r="B10" s="21" t="s">
        <v>81</v>
      </c>
      <c r="C10" s="6" t="s">
        <v>168</v>
      </c>
      <c r="D10" s="6">
        <f>_xlfn.IFNA(VLOOKUP(C10,'Scoring Matrix'!$B$3:$G$6,3,FALSE),0)</f>
        <v>6</v>
      </c>
      <c r="E10" s="6"/>
      <c r="F10" s="6">
        <f>_xlfn.IFNA(VLOOKUP(E10,'Scoring Matrix'!$B$3:$G$6,3,FALSE),0)</f>
        <v>0</v>
      </c>
      <c r="G10" s="4"/>
      <c r="H10" s="4">
        <f>_xlfn.IFNA(VLOOKUP(G10,'Scoring Matrix'!$B$3:$G$6,4,FALSE),0)</f>
        <v>0</v>
      </c>
      <c r="I10" s="6"/>
      <c r="J10" s="6">
        <f>_xlfn.IFNA(VLOOKUP(I10,'Scoring Matrix'!$B$3:$G$6,5,FALSE),0)</f>
        <v>0</v>
      </c>
      <c r="K10" s="6"/>
      <c r="L10" s="6">
        <f>_xlfn.IFNA(VLOOKUP(K10,'Scoring Matrix'!$B$3:$G$6,5,FALSE),0)</f>
        <v>0</v>
      </c>
      <c r="M10" s="4"/>
      <c r="N10" s="4">
        <f>_xlfn.IFNA(VLOOKUP(M10,'Scoring Matrix'!$B$3:$G$6,6,FALSE),0)</f>
        <v>0</v>
      </c>
      <c r="O10" s="4"/>
      <c r="P10" s="4">
        <f>_xlfn.IFNA(VLOOKUP(O10,'Scoring Matrix'!$B$3:$G$6,6,FALSE),0)</f>
        <v>0</v>
      </c>
      <c r="Q10" s="8">
        <f t="shared" si="0"/>
        <v>6</v>
      </c>
    </row>
    <row r="11" spans="1:17" x14ac:dyDescent="0.35">
      <c r="A11" s="8" t="s">
        <v>180</v>
      </c>
      <c r="B11" s="21" t="s">
        <v>186</v>
      </c>
      <c r="C11" s="6" t="s">
        <v>0</v>
      </c>
      <c r="D11" s="6">
        <f>_xlfn.IFNA(VLOOKUP(C11,'Scoring Matrix'!$B$3:$G$6,3,FALSE),0)</f>
        <v>8</v>
      </c>
      <c r="E11" s="6"/>
      <c r="F11" s="6">
        <f>_xlfn.IFNA(VLOOKUP(E11,'Scoring Matrix'!$B$3:$G$6,3,FALSE),0)</f>
        <v>0</v>
      </c>
      <c r="G11" s="4"/>
      <c r="H11" s="4">
        <f>_xlfn.IFNA(VLOOKUP(G11,'Scoring Matrix'!$B$3:$G$6,4,FALSE),0)</f>
        <v>0</v>
      </c>
      <c r="I11" s="6"/>
      <c r="J11" s="6">
        <f>_xlfn.IFNA(VLOOKUP(I11,'Scoring Matrix'!$B$3:$G$6,5,FALSE),0)</f>
        <v>0</v>
      </c>
      <c r="K11" s="6"/>
      <c r="L11" s="6">
        <f>_xlfn.IFNA(VLOOKUP(K11,'Scoring Matrix'!$B$3:$G$6,5,FALSE),0)</f>
        <v>0</v>
      </c>
      <c r="M11" s="4"/>
      <c r="N11" s="4">
        <f>_xlfn.IFNA(VLOOKUP(M11,'Scoring Matrix'!$B$3:$G$6,6,FALSE),0)</f>
        <v>0</v>
      </c>
      <c r="O11" s="4"/>
      <c r="P11" s="4">
        <f>_xlfn.IFNA(VLOOKUP(O11,'Scoring Matrix'!$B$3:$G$6,6,FALSE),0)</f>
        <v>0</v>
      </c>
      <c r="Q11" s="8">
        <f t="shared" si="0"/>
        <v>8</v>
      </c>
    </row>
    <row r="12" spans="1:17" x14ac:dyDescent="0.35">
      <c r="A12" s="8" t="s">
        <v>187</v>
      </c>
      <c r="B12" s="21" t="s">
        <v>188</v>
      </c>
      <c r="C12" s="6" t="s">
        <v>168</v>
      </c>
      <c r="D12" s="6">
        <f>_xlfn.IFNA(VLOOKUP(C12,'Scoring Matrix'!$B$3:$G$6,3,FALSE),0)</f>
        <v>6</v>
      </c>
      <c r="E12" s="6"/>
      <c r="F12" s="6">
        <f>_xlfn.IFNA(VLOOKUP(E12,'Scoring Matrix'!$B$3:$G$6,3,FALSE),0)</f>
        <v>0</v>
      </c>
      <c r="G12" s="4"/>
      <c r="H12" s="4">
        <f>_xlfn.IFNA(VLOOKUP(G12,'Scoring Matrix'!$B$3:$G$6,4,FALSE),0)</f>
        <v>0</v>
      </c>
      <c r="I12" s="6"/>
      <c r="J12" s="6">
        <f>_xlfn.IFNA(VLOOKUP(I12,'Scoring Matrix'!$B$3:$G$6,5,FALSE),0)</f>
        <v>0</v>
      </c>
      <c r="K12" s="6"/>
      <c r="L12" s="6">
        <f>_xlfn.IFNA(VLOOKUP(K12,'Scoring Matrix'!$B$3:$G$6,5,FALSE),0)</f>
        <v>0</v>
      </c>
      <c r="M12" s="4"/>
      <c r="N12" s="4">
        <f>_xlfn.IFNA(VLOOKUP(M12,'Scoring Matrix'!$B$3:$G$6,6,FALSE),0)</f>
        <v>0</v>
      </c>
      <c r="O12" s="4"/>
      <c r="P12" s="4">
        <f>_xlfn.IFNA(VLOOKUP(O12,'Scoring Matrix'!$B$3:$G$6,6,FALSE),0)</f>
        <v>0</v>
      </c>
      <c r="Q12" s="8">
        <f t="shared" si="0"/>
        <v>6</v>
      </c>
    </row>
    <row r="13" spans="1:17" x14ac:dyDescent="0.35">
      <c r="A13" s="8" t="s">
        <v>172</v>
      </c>
      <c r="B13" s="21" t="s">
        <v>173</v>
      </c>
      <c r="C13" s="6" t="s">
        <v>168</v>
      </c>
      <c r="D13" s="6">
        <f>_xlfn.IFNA(VLOOKUP(C13,'Scoring Matrix'!$B$3:$G$6,3,FALSE),0)</f>
        <v>6</v>
      </c>
      <c r="E13" s="6"/>
      <c r="F13" s="6">
        <f>_xlfn.IFNA(VLOOKUP(E13,'Scoring Matrix'!$B$3:$G$6,3,FALSE),0)</f>
        <v>0</v>
      </c>
      <c r="G13" s="4"/>
      <c r="H13" s="4">
        <f>_xlfn.IFNA(VLOOKUP(G13,'Scoring Matrix'!$B$3:$G$6,4,FALSE),0)</f>
        <v>0</v>
      </c>
      <c r="I13" s="6"/>
      <c r="J13" s="6">
        <f>_xlfn.IFNA(VLOOKUP(I13,'Scoring Matrix'!$B$3:$G$6,5,FALSE),0)</f>
        <v>0</v>
      </c>
      <c r="K13" s="6"/>
      <c r="L13" s="6">
        <f>_xlfn.IFNA(VLOOKUP(K13,'Scoring Matrix'!$B$3:$G$6,5,FALSE),0)</f>
        <v>0</v>
      </c>
      <c r="M13" s="4"/>
      <c r="N13" s="4">
        <f>_xlfn.IFNA(VLOOKUP(M13,'Scoring Matrix'!$B$3:$G$6,6,FALSE),0)</f>
        <v>0</v>
      </c>
      <c r="O13" s="4"/>
      <c r="P13" s="4">
        <f>_xlfn.IFNA(VLOOKUP(O13,'Scoring Matrix'!$B$3:$G$6,6,FALSE),0)</f>
        <v>0</v>
      </c>
      <c r="Q13" s="8">
        <f t="shared" si="0"/>
        <v>6</v>
      </c>
    </row>
    <row r="14" spans="1:17" x14ac:dyDescent="0.35">
      <c r="A14" s="8" t="s">
        <v>190</v>
      </c>
      <c r="B14" s="21" t="s">
        <v>191</v>
      </c>
      <c r="C14" s="6" t="s">
        <v>167</v>
      </c>
      <c r="D14" s="6">
        <f>_xlfn.IFNA(VLOOKUP(C14,'Scoring Matrix'!$B$3:$G$6,3,FALSE),0)</f>
        <v>10</v>
      </c>
      <c r="E14" s="6"/>
      <c r="F14" s="6">
        <f>_xlfn.IFNA(VLOOKUP(E14,'Scoring Matrix'!$B$3:$G$6,3,FALSE),0)</f>
        <v>0</v>
      </c>
      <c r="G14" s="4" t="s">
        <v>167</v>
      </c>
      <c r="H14" s="4">
        <f>_xlfn.IFNA(VLOOKUP(G14,'Scoring Matrix'!$B$3:$G$6,4,FALSE),0)</f>
        <v>5</v>
      </c>
      <c r="I14" s="6"/>
      <c r="J14" s="6">
        <f>_xlfn.IFNA(VLOOKUP(I14,'Scoring Matrix'!$B$3:$G$6,5,FALSE),0)</f>
        <v>0</v>
      </c>
      <c r="K14" s="6"/>
      <c r="L14" s="6">
        <f>_xlfn.IFNA(VLOOKUP(K14,'Scoring Matrix'!$B$3:$G$6,5,FALSE),0)</f>
        <v>0</v>
      </c>
      <c r="M14" s="4"/>
      <c r="N14" s="4">
        <f>_xlfn.IFNA(VLOOKUP(M14,'Scoring Matrix'!$B$3:$G$6,6,FALSE),0)</f>
        <v>0</v>
      </c>
      <c r="O14" s="4"/>
      <c r="P14" s="4">
        <f>_xlfn.IFNA(VLOOKUP(O14,'Scoring Matrix'!$B$3:$G$6,6,FALSE),0)</f>
        <v>0</v>
      </c>
      <c r="Q14" s="8">
        <f t="shared" si="0"/>
        <v>15</v>
      </c>
    </row>
    <row r="15" spans="1:17" x14ac:dyDescent="0.35">
      <c r="A15" s="8" t="s">
        <v>170</v>
      </c>
      <c r="B15" s="8" t="s">
        <v>171</v>
      </c>
      <c r="C15" s="6" t="s">
        <v>168</v>
      </c>
      <c r="D15" s="6">
        <f>_xlfn.IFNA(VLOOKUP(C15,'Scoring Matrix'!$B$3:$G$6,3,FALSE),0)</f>
        <v>6</v>
      </c>
      <c r="E15" s="6"/>
      <c r="F15" s="6">
        <f>_xlfn.IFNA(VLOOKUP(E15,'Scoring Matrix'!$B$3:$G$6,3,FALSE),0)</f>
        <v>0</v>
      </c>
      <c r="G15" s="4"/>
      <c r="H15" s="4">
        <f>_xlfn.IFNA(VLOOKUP(G15,'Scoring Matrix'!$B$3:$G$6,4,FALSE),0)</f>
        <v>0</v>
      </c>
      <c r="I15" s="6"/>
      <c r="J15" s="6">
        <f>_xlfn.IFNA(VLOOKUP(I15,'Scoring Matrix'!$B$3:$G$6,5,FALSE),0)</f>
        <v>0</v>
      </c>
      <c r="K15" s="6"/>
      <c r="L15" s="6">
        <f>_xlfn.IFNA(VLOOKUP(K15,'Scoring Matrix'!$B$3:$G$6,5,FALSE),0)</f>
        <v>0</v>
      </c>
      <c r="M15" s="4"/>
      <c r="N15" s="4">
        <f>_xlfn.IFNA(VLOOKUP(M15,'Scoring Matrix'!$B$3:$G$6,6,FALSE),0)</f>
        <v>0</v>
      </c>
      <c r="O15" s="4"/>
      <c r="P15" s="4">
        <f>_xlfn.IFNA(VLOOKUP(O15,'Scoring Matrix'!$B$3:$G$6,6,FALSE),0)</f>
        <v>0</v>
      </c>
      <c r="Q15" s="8">
        <f t="shared" si="0"/>
        <v>6</v>
      </c>
    </row>
    <row r="16" spans="1:17" x14ac:dyDescent="0.35">
      <c r="A16" s="8" t="s">
        <v>31</v>
      </c>
      <c r="B16" s="21" t="s">
        <v>111</v>
      </c>
      <c r="C16" s="6" t="s">
        <v>168</v>
      </c>
      <c r="D16" s="6">
        <f>_xlfn.IFNA(VLOOKUP(C16,'Scoring Matrix'!$B$3:$G$6,3,FALSE),0)</f>
        <v>6</v>
      </c>
      <c r="E16" s="6"/>
      <c r="F16" s="6">
        <f>_xlfn.IFNA(VLOOKUP(E16,'Scoring Matrix'!$B$3:$G$6,3,FALSE),0)</f>
        <v>0</v>
      </c>
      <c r="G16" s="4"/>
      <c r="H16" s="4">
        <f>_xlfn.IFNA(VLOOKUP(G16,'Scoring Matrix'!$B$3:$G$6,4,FALSE),0)</f>
        <v>0</v>
      </c>
      <c r="I16" s="6"/>
      <c r="J16" s="6">
        <f>_xlfn.IFNA(VLOOKUP(I16,'Scoring Matrix'!$B$3:$G$6,5,FALSE),0)</f>
        <v>0</v>
      </c>
      <c r="K16" s="6"/>
      <c r="L16" s="6">
        <f>_xlfn.IFNA(VLOOKUP(K16,'Scoring Matrix'!$B$3:$G$6,5,FALSE),0)</f>
        <v>0</v>
      </c>
      <c r="M16" s="4"/>
      <c r="N16" s="4">
        <f>_xlfn.IFNA(VLOOKUP(M16,'Scoring Matrix'!$B$3:$G$6,6,FALSE),0)</f>
        <v>0</v>
      </c>
      <c r="O16" s="4"/>
      <c r="P16" s="4">
        <f>_xlfn.IFNA(VLOOKUP(O16,'Scoring Matrix'!$B$3:$G$6,6,FALSE),0)</f>
        <v>0</v>
      </c>
      <c r="Q16" s="8">
        <f t="shared" si="0"/>
        <v>6</v>
      </c>
    </row>
    <row r="17" spans="1:17" x14ac:dyDescent="0.35">
      <c r="A17" s="8" t="s">
        <v>202</v>
      </c>
      <c r="B17" s="21" t="s">
        <v>114</v>
      </c>
      <c r="C17" s="6" t="s">
        <v>0</v>
      </c>
      <c r="D17" s="6">
        <f>_xlfn.IFNA(VLOOKUP(C17,'Scoring Matrix'!$B$3:$G$6,3,FALSE),0)</f>
        <v>8</v>
      </c>
      <c r="E17" s="6" t="s">
        <v>167</v>
      </c>
      <c r="F17" s="6">
        <f>_xlfn.IFNA(VLOOKUP(E17,'Scoring Matrix'!$B$3:$G$6,3,FALSE),0)</f>
        <v>10</v>
      </c>
      <c r="G17" s="4"/>
      <c r="H17" s="4">
        <f>_xlfn.IFNA(VLOOKUP(G17,'Scoring Matrix'!$B$3:$G$6,4,FALSE),0)</f>
        <v>0</v>
      </c>
      <c r="I17" s="6"/>
      <c r="J17" s="6">
        <f>_xlfn.IFNA(VLOOKUP(I17,'Scoring Matrix'!$B$3:$G$6,5,FALSE),0)</f>
        <v>0</v>
      </c>
      <c r="K17" s="6"/>
      <c r="L17" s="6">
        <f>_xlfn.IFNA(VLOOKUP(K17,'Scoring Matrix'!$B$3:$G$6,5,FALSE),0)</f>
        <v>0</v>
      </c>
      <c r="M17" s="4"/>
      <c r="N17" s="4">
        <f>_xlfn.IFNA(VLOOKUP(M17,'Scoring Matrix'!$B$3:$G$6,6,FALSE),0)</f>
        <v>0</v>
      </c>
      <c r="O17" s="4"/>
      <c r="P17" s="4">
        <f>_xlfn.IFNA(VLOOKUP(O17,'Scoring Matrix'!$B$3:$G$6,6,FALSE),0)</f>
        <v>0</v>
      </c>
      <c r="Q17" s="8">
        <f t="shared" si="0"/>
        <v>18</v>
      </c>
    </row>
    <row r="18" spans="1:17" x14ac:dyDescent="0.35">
      <c r="A18" s="8" t="s">
        <v>206</v>
      </c>
      <c r="B18" s="21" t="s">
        <v>207</v>
      </c>
      <c r="C18" s="6" t="s">
        <v>0</v>
      </c>
      <c r="D18" s="6">
        <f>_xlfn.IFNA(VLOOKUP(C18,'Scoring Matrix'!$B$3:$G$6,3,FALSE),0)</f>
        <v>8</v>
      </c>
      <c r="E18" s="6"/>
      <c r="F18" s="6">
        <f>_xlfn.IFNA(VLOOKUP(E18,'Scoring Matrix'!$B$3:$G$6,3,FALSE),0)</f>
        <v>0</v>
      </c>
      <c r="G18" s="4"/>
      <c r="H18" s="4">
        <f>_xlfn.IFNA(VLOOKUP(G18,'Scoring Matrix'!$B$3:$G$6,4,FALSE),0)</f>
        <v>0</v>
      </c>
      <c r="I18" s="6"/>
      <c r="J18" s="6">
        <f>_xlfn.IFNA(VLOOKUP(I18,'Scoring Matrix'!$B$3:$G$6,5,FALSE),0)</f>
        <v>0</v>
      </c>
      <c r="K18" s="6"/>
      <c r="L18" s="6">
        <f>_xlfn.IFNA(VLOOKUP(K18,'Scoring Matrix'!$B$3:$G$6,5,FALSE),0)</f>
        <v>0</v>
      </c>
      <c r="M18" s="4"/>
      <c r="N18" s="4">
        <f>_xlfn.IFNA(VLOOKUP(M18,'Scoring Matrix'!$B$3:$G$6,6,FALSE),0)</f>
        <v>0</v>
      </c>
      <c r="O18" s="4"/>
      <c r="P18" s="4">
        <f>_xlfn.IFNA(VLOOKUP(O18,'Scoring Matrix'!$B$3:$G$6,6,FALSE),0)</f>
        <v>0</v>
      </c>
      <c r="Q18" s="8">
        <f t="shared" si="0"/>
        <v>8</v>
      </c>
    </row>
    <row r="19" spans="1:17" x14ac:dyDescent="0.35">
      <c r="A19" s="8" t="s">
        <v>210</v>
      </c>
      <c r="B19" s="21" t="s">
        <v>211</v>
      </c>
      <c r="C19" s="6" t="s">
        <v>167</v>
      </c>
      <c r="D19" s="6">
        <f>_xlfn.IFNA(VLOOKUP(C19,'Scoring Matrix'!$B$3:$G$6,3,FALSE),0)</f>
        <v>10</v>
      </c>
      <c r="E19" s="6"/>
      <c r="F19" s="6">
        <f>_xlfn.IFNA(VLOOKUP(E19,'Scoring Matrix'!$B$3:$G$6,3,FALSE),0)</f>
        <v>0</v>
      </c>
      <c r="G19" s="4"/>
      <c r="H19" s="4">
        <f>_xlfn.IFNA(VLOOKUP(G19,'Scoring Matrix'!$B$3:$G$6,4,FALSE),0)</f>
        <v>0</v>
      </c>
      <c r="I19" s="6"/>
      <c r="J19" s="6">
        <f>_xlfn.IFNA(VLOOKUP(I19,'Scoring Matrix'!$B$3:$G$6,5,FALSE),0)</f>
        <v>0</v>
      </c>
      <c r="K19" s="6"/>
      <c r="L19" s="6">
        <f>_xlfn.IFNA(VLOOKUP(K19,'Scoring Matrix'!$B$3:$G$6,5,FALSE),0)</f>
        <v>0</v>
      </c>
      <c r="M19" s="4"/>
      <c r="N19" s="4">
        <f>_xlfn.IFNA(VLOOKUP(M19,'Scoring Matrix'!$B$3:$G$6,6,FALSE),0)</f>
        <v>0</v>
      </c>
      <c r="O19" s="4"/>
      <c r="P19" s="4">
        <f>_xlfn.IFNA(VLOOKUP(O19,'Scoring Matrix'!$B$3:$G$6,6,FALSE),0)</f>
        <v>0</v>
      </c>
      <c r="Q19" s="8">
        <f t="shared" si="0"/>
        <v>10</v>
      </c>
    </row>
    <row r="20" spans="1:17" x14ac:dyDescent="0.35">
      <c r="A20" s="8" t="s">
        <v>215</v>
      </c>
      <c r="B20" s="8" t="s">
        <v>151</v>
      </c>
      <c r="C20" s="6" t="s">
        <v>167</v>
      </c>
      <c r="D20" s="6">
        <f>_xlfn.IFNA(VLOOKUP(C20,'Scoring Matrix'!$B$3:$G$6,3,FALSE),0)</f>
        <v>10</v>
      </c>
      <c r="E20" s="6"/>
      <c r="F20" s="6">
        <f>_xlfn.IFNA(VLOOKUP(E20,'Scoring Matrix'!$B$3:$G$6,3,FALSE),0)</f>
        <v>0</v>
      </c>
      <c r="G20" s="4"/>
      <c r="H20" s="4">
        <f>_xlfn.IFNA(VLOOKUP(G20,'Scoring Matrix'!$B$3:$G$6,4,FALSE),0)</f>
        <v>0</v>
      </c>
      <c r="I20" s="6"/>
      <c r="J20" s="6">
        <f>_xlfn.IFNA(VLOOKUP(I20,'Scoring Matrix'!$B$3:$G$6,5,FALSE),0)</f>
        <v>0</v>
      </c>
      <c r="K20" s="6"/>
      <c r="L20" s="6">
        <f>_xlfn.IFNA(VLOOKUP(K20,'Scoring Matrix'!$B$3:$G$6,5,FALSE),0)</f>
        <v>0</v>
      </c>
      <c r="M20" s="4"/>
      <c r="N20" s="4">
        <f>_xlfn.IFNA(VLOOKUP(M20,'Scoring Matrix'!$B$3:$G$6,6,FALSE),0)</f>
        <v>0</v>
      </c>
      <c r="O20" s="4"/>
      <c r="P20" s="4">
        <f>_xlfn.IFNA(VLOOKUP(O20,'Scoring Matrix'!$B$3:$G$6,6,FALSE),0)</f>
        <v>0</v>
      </c>
      <c r="Q20" s="8">
        <f t="shared" si="0"/>
        <v>10</v>
      </c>
    </row>
    <row r="21" spans="1:17" x14ac:dyDescent="0.35">
      <c r="A21" s="8" t="s">
        <v>200</v>
      </c>
      <c r="B21" s="8" t="s">
        <v>216</v>
      </c>
      <c r="C21" s="6" t="s">
        <v>0</v>
      </c>
      <c r="D21" s="6">
        <f>_xlfn.IFNA(VLOOKUP(C21,'Scoring Matrix'!$B$3:$G$6,3,FALSE),0)</f>
        <v>8</v>
      </c>
      <c r="E21" s="6"/>
      <c r="F21" s="6">
        <f>_xlfn.IFNA(VLOOKUP(E21,'Scoring Matrix'!$B$3:$G$6,3,FALSE),0)</f>
        <v>0</v>
      </c>
      <c r="G21" s="4"/>
      <c r="H21" s="4">
        <f>_xlfn.IFNA(VLOOKUP(G21,'Scoring Matrix'!$B$3:$G$6,4,FALSE),0)</f>
        <v>0</v>
      </c>
      <c r="I21" s="6"/>
      <c r="J21" s="6">
        <f>_xlfn.IFNA(VLOOKUP(I21,'Scoring Matrix'!$B$3:$G$6,5,FALSE),0)</f>
        <v>0</v>
      </c>
      <c r="K21" s="6"/>
      <c r="L21" s="6">
        <f>_xlfn.IFNA(VLOOKUP(K21,'Scoring Matrix'!$B$3:$G$6,5,FALSE),0)</f>
        <v>0</v>
      </c>
      <c r="M21" s="4"/>
      <c r="N21" s="4">
        <f>_xlfn.IFNA(VLOOKUP(M21,'Scoring Matrix'!$B$3:$G$6,6,FALSE),0)</f>
        <v>0</v>
      </c>
      <c r="O21" s="4"/>
      <c r="P21" s="4">
        <f>_xlfn.IFNA(VLOOKUP(O21,'Scoring Matrix'!$B$3:$G$6,6,FALSE),0)</f>
        <v>0</v>
      </c>
      <c r="Q21" s="8">
        <f t="shared" si="0"/>
        <v>8</v>
      </c>
    </row>
    <row r="22" spans="1:17" x14ac:dyDescent="0.35">
      <c r="A22" s="8" t="s">
        <v>215</v>
      </c>
      <c r="B22" s="8" t="s">
        <v>221</v>
      </c>
      <c r="C22" s="6" t="s">
        <v>0</v>
      </c>
      <c r="D22" s="6">
        <f>_xlfn.IFNA(VLOOKUP(C22,'Scoring Matrix'!$B$3:$G$6,3,FALSE),0)</f>
        <v>8</v>
      </c>
      <c r="E22" s="6"/>
      <c r="F22" s="6">
        <f>_xlfn.IFNA(VLOOKUP(E22,'Scoring Matrix'!$B$3:$G$6,3,FALSE),0)</f>
        <v>0</v>
      </c>
      <c r="G22" s="4"/>
      <c r="H22" s="4">
        <f>_xlfn.IFNA(VLOOKUP(G22,'Scoring Matrix'!$B$3:$G$6,4,FALSE),0)</f>
        <v>0</v>
      </c>
      <c r="I22" s="6"/>
      <c r="J22" s="6">
        <f>_xlfn.IFNA(VLOOKUP(I22,'Scoring Matrix'!$B$3:$G$6,5,FALSE),0)</f>
        <v>0</v>
      </c>
      <c r="K22" s="6"/>
      <c r="L22" s="6">
        <f>_xlfn.IFNA(VLOOKUP(K22,'Scoring Matrix'!$B$3:$G$6,5,FALSE),0)</f>
        <v>0</v>
      </c>
      <c r="M22" s="4"/>
      <c r="N22" s="4">
        <f>_xlfn.IFNA(VLOOKUP(M22,'Scoring Matrix'!$B$3:$G$6,6,FALSE),0)</f>
        <v>0</v>
      </c>
      <c r="O22" s="4"/>
      <c r="P22" s="4">
        <f>_xlfn.IFNA(VLOOKUP(O22,'Scoring Matrix'!$B$3:$G$6,6,FALSE),0)</f>
        <v>0</v>
      </c>
      <c r="Q22" s="8">
        <f t="shared" si="0"/>
        <v>8</v>
      </c>
    </row>
    <row r="23" spans="1:17" x14ac:dyDescent="0.35">
      <c r="A23" s="8" t="s">
        <v>222</v>
      </c>
      <c r="B23" s="21" t="s">
        <v>223</v>
      </c>
      <c r="C23" s="6" t="s">
        <v>168</v>
      </c>
      <c r="D23" s="6">
        <f>_xlfn.IFNA(VLOOKUP(C23,'Scoring Matrix'!$B$3:$G$6,3,FALSE),0)</f>
        <v>6</v>
      </c>
      <c r="E23" s="6"/>
      <c r="F23" s="6">
        <f>_xlfn.IFNA(VLOOKUP(E23,'Scoring Matrix'!$B$3:$G$6,3,FALSE),0)</f>
        <v>0</v>
      </c>
      <c r="G23" s="4"/>
      <c r="H23" s="4">
        <f>_xlfn.IFNA(VLOOKUP(G23,'Scoring Matrix'!$B$3:$G$6,4,FALSE),0)</f>
        <v>0</v>
      </c>
      <c r="I23" s="6"/>
      <c r="J23" s="6">
        <f>_xlfn.IFNA(VLOOKUP(I23,'Scoring Matrix'!$B$3:$G$6,5,FALSE),0)</f>
        <v>0</v>
      </c>
      <c r="K23" s="6"/>
      <c r="L23" s="6">
        <f>_xlfn.IFNA(VLOOKUP(K23,'Scoring Matrix'!$B$3:$G$6,5,FALSE),0)</f>
        <v>0</v>
      </c>
      <c r="M23" s="4"/>
      <c r="N23" s="4">
        <f>_xlfn.IFNA(VLOOKUP(M23,'Scoring Matrix'!$B$3:$G$6,6,FALSE),0)</f>
        <v>0</v>
      </c>
      <c r="O23" s="4"/>
      <c r="P23" s="4">
        <f>_xlfn.IFNA(VLOOKUP(O23,'Scoring Matrix'!$B$3:$G$6,6,FALSE),0)</f>
        <v>0</v>
      </c>
      <c r="Q23" s="8">
        <f t="shared" si="0"/>
        <v>6</v>
      </c>
    </row>
    <row r="24" spans="1:17" x14ac:dyDescent="0.35">
      <c r="A24" s="8" t="s">
        <v>231</v>
      </c>
      <c r="B24" s="8" t="s">
        <v>232</v>
      </c>
      <c r="C24" s="6"/>
      <c r="D24" s="6">
        <f>_xlfn.IFNA(VLOOKUP(C24,'Scoring Matrix'!$B$3:$G$6,3,FALSE),0)</f>
        <v>0</v>
      </c>
      <c r="E24" s="6" t="s">
        <v>167</v>
      </c>
      <c r="F24" s="6">
        <f>_xlfn.IFNA(VLOOKUP(E24,'Scoring Matrix'!$B$3:$G$6,3,FALSE),0)</f>
        <v>10</v>
      </c>
      <c r="G24" s="4"/>
      <c r="H24" s="4">
        <f>_xlfn.IFNA(VLOOKUP(G24,'Scoring Matrix'!$B$3:$G$6,4,FALSE),0)</f>
        <v>0</v>
      </c>
      <c r="I24" s="6"/>
      <c r="J24" s="6">
        <f>_xlfn.IFNA(VLOOKUP(I24,'Scoring Matrix'!$B$3:$G$6,5,FALSE),0)</f>
        <v>0</v>
      </c>
      <c r="K24" s="6"/>
      <c r="L24" s="6">
        <f>_xlfn.IFNA(VLOOKUP(K24,'Scoring Matrix'!$B$3:$G$6,5,FALSE),0)</f>
        <v>0</v>
      </c>
      <c r="M24" s="4"/>
      <c r="N24" s="4">
        <f>_xlfn.IFNA(VLOOKUP(M24,'Scoring Matrix'!$B$3:$G$6,6,FALSE),0)</f>
        <v>0</v>
      </c>
      <c r="O24" s="4"/>
      <c r="P24" s="4">
        <f>_xlfn.IFNA(VLOOKUP(O24,'Scoring Matrix'!$B$3:$G$6,6,FALSE),0)</f>
        <v>0</v>
      </c>
      <c r="Q24" s="8">
        <f t="shared" si="0"/>
        <v>10</v>
      </c>
    </row>
    <row r="25" spans="1:17" x14ac:dyDescent="0.35">
      <c r="A25" s="8" t="s">
        <v>91</v>
      </c>
      <c r="B25" s="21" t="s">
        <v>103</v>
      </c>
      <c r="C25" s="6"/>
      <c r="D25" s="6">
        <f>_xlfn.IFNA(VLOOKUP(C25,'Scoring Matrix'!$B$3:$G$6,3,FALSE),0)</f>
        <v>0</v>
      </c>
      <c r="E25" s="6" t="s">
        <v>167</v>
      </c>
      <c r="F25" s="6">
        <f>_xlfn.IFNA(VLOOKUP(E25,'Scoring Matrix'!$B$3:$G$6,3,FALSE),0)</f>
        <v>10</v>
      </c>
      <c r="G25" s="4"/>
      <c r="H25" s="4">
        <f>_xlfn.IFNA(VLOOKUP(G25,'Scoring Matrix'!$B$3:$G$6,4,FALSE),0)</f>
        <v>0</v>
      </c>
      <c r="I25" s="6"/>
      <c r="J25" s="6">
        <f>_xlfn.IFNA(VLOOKUP(I25,'Scoring Matrix'!$B$3:$G$6,5,FALSE),0)</f>
        <v>0</v>
      </c>
      <c r="K25" s="6"/>
      <c r="L25" s="6">
        <f>_xlfn.IFNA(VLOOKUP(K25,'Scoring Matrix'!$B$3:$G$6,5,FALSE),0)</f>
        <v>0</v>
      </c>
      <c r="M25" s="4"/>
      <c r="N25" s="4">
        <f>_xlfn.IFNA(VLOOKUP(M25,'Scoring Matrix'!$B$3:$G$6,6,FALSE),0)</f>
        <v>0</v>
      </c>
      <c r="O25" s="4"/>
      <c r="P25" s="4">
        <f>_xlfn.IFNA(VLOOKUP(O25,'Scoring Matrix'!$B$3:$G$6,6,FALSE),0)</f>
        <v>0</v>
      </c>
      <c r="Q25" s="8">
        <f t="shared" si="0"/>
        <v>10</v>
      </c>
    </row>
    <row r="26" spans="1:17" x14ac:dyDescent="0.35">
      <c r="A26" s="8" t="s">
        <v>233</v>
      </c>
      <c r="B26" s="8" t="s">
        <v>234</v>
      </c>
      <c r="C26" s="6"/>
      <c r="D26" s="6">
        <f>_xlfn.IFNA(VLOOKUP(C26,'Scoring Matrix'!$B$3:$G$6,3,FALSE),0)</f>
        <v>0</v>
      </c>
      <c r="E26" s="6" t="s">
        <v>0</v>
      </c>
      <c r="F26" s="6">
        <f>_xlfn.IFNA(VLOOKUP(E26,'Scoring Matrix'!$B$3:$G$6,3,FALSE),0)</f>
        <v>8</v>
      </c>
      <c r="G26" s="4"/>
      <c r="H26" s="4">
        <f>_xlfn.IFNA(VLOOKUP(G26,'Scoring Matrix'!$B$3:$G$6,4,FALSE),0)</f>
        <v>0</v>
      </c>
      <c r="I26" s="6"/>
      <c r="J26" s="6">
        <f>_xlfn.IFNA(VLOOKUP(I26,'Scoring Matrix'!$B$3:$G$6,5,FALSE),0)</f>
        <v>0</v>
      </c>
      <c r="K26" s="6"/>
      <c r="L26" s="6">
        <f>_xlfn.IFNA(VLOOKUP(K26,'Scoring Matrix'!$B$3:$G$6,5,FALSE),0)</f>
        <v>0</v>
      </c>
      <c r="M26" s="4"/>
      <c r="N26" s="4">
        <f>_xlfn.IFNA(VLOOKUP(M26,'Scoring Matrix'!$B$3:$G$6,6,FALSE),0)</f>
        <v>0</v>
      </c>
      <c r="O26" s="4"/>
      <c r="P26" s="4">
        <f>_xlfn.IFNA(VLOOKUP(O26,'Scoring Matrix'!$B$3:$G$6,6,FALSE),0)</f>
        <v>0</v>
      </c>
      <c r="Q26" s="8">
        <f t="shared" si="0"/>
        <v>8</v>
      </c>
    </row>
    <row r="27" spans="1:17" x14ac:dyDescent="0.35">
      <c r="A27" s="8" t="s">
        <v>235</v>
      </c>
      <c r="B27" s="8" t="s">
        <v>236</v>
      </c>
      <c r="C27" s="6"/>
      <c r="D27" s="6">
        <f>_xlfn.IFNA(VLOOKUP(C27,'Scoring Matrix'!$B$3:$G$6,3,FALSE),0)</f>
        <v>0</v>
      </c>
      <c r="E27" s="6" t="s">
        <v>168</v>
      </c>
      <c r="F27" s="6">
        <f>_xlfn.IFNA(VLOOKUP(E27,'Scoring Matrix'!$B$3:$G$6,3,FALSE),0)</f>
        <v>6</v>
      </c>
      <c r="G27" s="4"/>
      <c r="H27" s="4">
        <f>_xlfn.IFNA(VLOOKUP(G27,'Scoring Matrix'!$B$3:$G$6,4,FALSE),0)</f>
        <v>0</v>
      </c>
      <c r="I27" s="6"/>
      <c r="J27" s="6">
        <f>_xlfn.IFNA(VLOOKUP(I27,'Scoring Matrix'!$B$3:$G$6,5,FALSE),0)</f>
        <v>0</v>
      </c>
      <c r="K27" s="6"/>
      <c r="L27" s="6">
        <f>_xlfn.IFNA(VLOOKUP(K27,'Scoring Matrix'!$B$3:$G$6,5,FALSE),0)</f>
        <v>0</v>
      </c>
      <c r="M27" s="4"/>
      <c r="N27" s="4">
        <f>_xlfn.IFNA(VLOOKUP(M27,'Scoring Matrix'!$B$3:$G$6,6,FALSE),0)</f>
        <v>0</v>
      </c>
      <c r="O27" s="4"/>
      <c r="P27" s="4">
        <f>_xlfn.IFNA(VLOOKUP(O27,'Scoring Matrix'!$B$3:$G$6,6,FALSE),0)</f>
        <v>0</v>
      </c>
      <c r="Q27" s="8">
        <f t="shared" si="0"/>
        <v>6</v>
      </c>
    </row>
    <row r="28" spans="1:17" x14ac:dyDescent="0.35">
      <c r="A28" s="8" t="s">
        <v>237</v>
      </c>
      <c r="B28" s="21" t="s">
        <v>135</v>
      </c>
      <c r="C28" s="6"/>
      <c r="D28" s="6">
        <f>_xlfn.IFNA(VLOOKUP(C28,'Scoring Matrix'!$B$3:$G$6,3,FALSE),0)</f>
        <v>0</v>
      </c>
      <c r="E28" s="6" t="s">
        <v>167</v>
      </c>
      <c r="F28" s="6">
        <f>_xlfn.IFNA(VLOOKUP(E28,'Scoring Matrix'!$B$3:$G$6,3,FALSE),0)</f>
        <v>10</v>
      </c>
      <c r="G28" s="4"/>
      <c r="H28" s="4">
        <f>_xlfn.IFNA(VLOOKUP(G28,'Scoring Matrix'!$B$3:$G$6,4,FALSE),0)</f>
        <v>0</v>
      </c>
      <c r="I28" s="6"/>
      <c r="J28" s="6">
        <f>_xlfn.IFNA(VLOOKUP(I28,'Scoring Matrix'!$B$3:$G$6,5,FALSE),0)</f>
        <v>0</v>
      </c>
      <c r="K28" s="6"/>
      <c r="L28" s="6">
        <f>_xlfn.IFNA(VLOOKUP(K28,'Scoring Matrix'!$B$3:$G$6,5,FALSE),0)</f>
        <v>0</v>
      </c>
      <c r="M28" s="4"/>
      <c r="N28" s="4">
        <f>_xlfn.IFNA(VLOOKUP(M28,'Scoring Matrix'!$B$3:$G$6,6,FALSE),0)</f>
        <v>0</v>
      </c>
      <c r="O28" s="4"/>
      <c r="P28" s="4">
        <f>_xlfn.IFNA(VLOOKUP(O28,'Scoring Matrix'!$B$3:$G$6,6,FALSE),0)</f>
        <v>0</v>
      </c>
      <c r="Q28" s="8">
        <f t="shared" si="0"/>
        <v>10</v>
      </c>
    </row>
    <row r="29" spans="1:17" x14ac:dyDescent="0.35">
      <c r="A29" s="8" t="s">
        <v>238</v>
      </c>
      <c r="B29" s="21" t="s">
        <v>239</v>
      </c>
      <c r="C29" s="6"/>
      <c r="D29" s="6">
        <f>_xlfn.IFNA(VLOOKUP(C29,'Scoring Matrix'!$B$3:$G$6,3,FALSE),0)</f>
        <v>0</v>
      </c>
      <c r="E29" s="6" t="s">
        <v>0</v>
      </c>
      <c r="F29" s="6">
        <f>_xlfn.IFNA(VLOOKUP(E29,'Scoring Matrix'!$B$3:$G$6,3,FALSE),0)</f>
        <v>8</v>
      </c>
      <c r="G29" s="4"/>
      <c r="H29" s="4">
        <f>_xlfn.IFNA(VLOOKUP(G29,'Scoring Matrix'!$B$3:$G$6,4,FALSE),0)</f>
        <v>0</v>
      </c>
      <c r="I29" s="6"/>
      <c r="J29" s="6">
        <f>_xlfn.IFNA(VLOOKUP(I29,'Scoring Matrix'!$B$3:$G$6,5,FALSE),0)</f>
        <v>0</v>
      </c>
      <c r="K29" s="6"/>
      <c r="L29" s="6">
        <f>_xlfn.IFNA(VLOOKUP(K29,'Scoring Matrix'!$B$3:$G$6,5,FALSE),0)</f>
        <v>0</v>
      </c>
      <c r="M29" s="4"/>
      <c r="N29" s="4">
        <f>_xlfn.IFNA(VLOOKUP(M29,'Scoring Matrix'!$B$3:$G$6,6,FALSE),0)</f>
        <v>0</v>
      </c>
      <c r="O29" s="4"/>
      <c r="P29" s="4">
        <f>_xlfn.IFNA(VLOOKUP(O29,'Scoring Matrix'!$B$3:$G$6,6,FALSE),0)</f>
        <v>0</v>
      </c>
      <c r="Q29" s="8">
        <f t="shared" si="0"/>
        <v>8</v>
      </c>
    </row>
    <row r="30" spans="1:17" x14ac:dyDescent="0.35">
      <c r="A30" s="8" t="s">
        <v>240</v>
      </c>
      <c r="B30" s="8" t="s">
        <v>241</v>
      </c>
      <c r="C30" s="6"/>
      <c r="D30" s="6">
        <f>_xlfn.IFNA(VLOOKUP(C30,'Scoring Matrix'!$B$3:$G$6,3,FALSE),0)</f>
        <v>0</v>
      </c>
      <c r="E30" s="6" t="s">
        <v>168</v>
      </c>
      <c r="F30" s="6">
        <f>_xlfn.IFNA(VLOOKUP(E30,'Scoring Matrix'!$B$3:$G$6,3,FALSE),0)</f>
        <v>6</v>
      </c>
      <c r="G30" s="4"/>
      <c r="H30" s="4">
        <f>_xlfn.IFNA(VLOOKUP(G30,'Scoring Matrix'!$B$3:$G$6,4,FALSE),0)</f>
        <v>0</v>
      </c>
      <c r="I30" s="6"/>
      <c r="J30" s="6">
        <f>_xlfn.IFNA(VLOOKUP(I30,'Scoring Matrix'!$B$3:$G$6,5,FALSE),0)</f>
        <v>0</v>
      </c>
      <c r="K30" s="6"/>
      <c r="L30" s="6">
        <f>_xlfn.IFNA(VLOOKUP(K30,'Scoring Matrix'!$B$3:$G$6,5,FALSE),0)</f>
        <v>0</v>
      </c>
      <c r="M30" s="4"/>
      <c r="N30" s="4">
        <f>_xlfn.IFNA(VLOOKUP(M30,'Scoring Matrix'!$B$3:$G$6,6,FALSE),0)</f>
        <v>0</v>
      </c>
      <c r="O30" s="4"/>
      <c r="P30" s="4">
        <f>_xlfn.IFNA(VLOOKUP(O30,'Scoring Matrix'!$B$3:$G$6,6,FALSE),0)</f>
        <v>0</v>
      </c>
      <c r="Q30" s="8">
        <f t="shared" si="0"/>
        <v>6</v>
      </c>
    </row>
    <row r="31" spans="1:17" x14ac:dyDescent="0.35">
      <c r="A31" s="8" t="s">
        <v>242</v>
      </c>
      <c r="B31" s="8" t="s">
        <v>243</v>
      </c>
      <c r="C31" s="6"/>
      <c r="D31" s="6">
        <f>_xlfn.IFNA(VLOOKUP(C31,'Scoring Matrix'!$B$3:$G$6,3,FALSE),0)</f>
        <v>0</v>
      </c>
      <c r="E31" s="6" t="s">
        <v>167</v>
      </c>
      <c r="F31" s="6">
        <f>_xlfn.IFNA(VLOOKUP(E31,'Scoring Matrix'!$B$3:$G$6,3,FALSE),0)</f>
        <v>10</v>
      </c>
      <c r="G31" s="4"/>
      <c r="H31" s="4">
        <f>_xlfn.IFNA(VLOOKUP(G31,'Scoring Matrix'!$B$3:$G$6,4,FALSE),0)</f>
        <v>0</v>
      </c>
      <c r="I31" s="6"/>
      <c r="J31" s="6">
        <f>_xlfn.IFNA(VLOOKUP(I31,'Scoring Matrix'!$B$3:$G$6,5,FALSE),0)</f>
        <v>0</v>
      </c>
      <c r="K31" s="6"/>
      <c r="L31" s="6">
        <f>_xlfn.IFNA(VLOOKUP(K31,'Scoring Matrix'!$B$3:$G$6,5,FALSE),0)</f>
        <v>0</v>
      </c>
      <c r="M31" s="4"/>
      <c r="N31" s="4">
        <f>_xlfn.IFNA(VLOOKUP(M31,'Scoring Matrix'!$B$3:$G$6,6,FALSE),0)</f>
        <v>0</v>
      </c>
      <c r="O31" s="4"/>
      <c r="P31" s="4">
        <f>_xlfn.IFNA(VLOOKUP(O31,'Scoring Matrix'!$B$3:$G$6,6,FALSE),0)</f>
        <v>0</v>
      </c>
      <c r="Q31" s="8">
        <f t="shared" si="0"/>
        <v>10</v>
      </c>
    </row>
    <row r="32" spans="1:17" x14ac:dyDescent="0.35">
      <c r="A32" s="8" t="s">
        <v>184</v>
      </c>
      <c r="B32" s="8" t="s">
        <v>244</v>
      </c>
      <c r="C32" s="6"/>
      <c r="D32" s="6">
        <f>_xlfn.IFNA(VLOOKUP(C32,'Scoring Matrix'!$B$3:$G$6,3,FALSE),0)</f>
        <v>0</v>
      </c>
      <c r="E32" s="6" t="s">
        <v>0</v>
      </c>
      <c r="F32" s="6">
        <f>_xlfn.IFNA(VLOOKUP(E32,'Scoring Matrix'!$B$3:$G$6,3,FALSE),0)</f>
        <v>8</v>
      </c>
      <c r="G32" s="4"/>
      <c r="H32" s="4">
        <f>_xlfn.IFNA(VLOOKUP(G32,'Scoring Matrix'!$B$3:$G$6,4,FALSE),0)</f>
        <v>0</v>
      </c>
      <c r="I32" s="6"/>
      <c r="J32" s="6">
        <f>_xlfn.IFNA(VLOOKUP(I32,'Scoring Matrix'!$B$3:$G$6,5,FALSE),0)</f>
        <v>0</v>
      </c>
      <c r="K32" s="6"/>
      <c r="L32" s="6">
        <f>_xlfn.IFNA(VLOOKUP(K32,'Scoring Matrix'!$B$3:$G$6,5,FALSE),0)</f>
        <v>0</v>
      </c>
      <c r="M32" s="4"/>
      <c r="N32" s="4">
        <f>_xlfn.IFNA(VLOOKUP(M32,'Scoring Matrix'!$B$3:$G$6,6,FALSE),0)</f>
        <v>0</v>
      </c>
      <c r="O32" s="4"/>
      <c r="P32" s="4">
        <f>_xlfn.IFNA(VLOOKUP(O32,'Scoring Matrix'!$B$3:$G$6,6,FALSE),0)</f>
        <v>0</v>
      </c>
      <c r="Q32" s="8">
        <f t="shared" si="0"/>
        <v>8</v>
      </c>
    </row>
    <row r="33" spans="1:17" x14ac:dyDescent="0.35">
      <c r="A33" s="8" t="s">
        <v>169</v>
      </c>
      <c r="B33" s="21" t="s">
        <v>152</v>
      </c>
      <c r="C33" s="6"/>
      <c r="D33" s="6">
        <f>_xlfn.IFNA(VLOOKUP(C33,'Scoring Matrix'!$B$3:$G$6,3,FALSE),0)</f>
        <v>0</v>
      </c>
      <c r="E33" s="6" t="s">
        <v>167</v>
      </c>
      <c r="F33" s="6">
        <f>_xlfn.IFNA(VLOOKUP(E33,'Scoring Matrix'!$B$3:$G$6,3,FALSE),0)</f>
        <v>10</v>
      </c>
      <c r="G33" s="4"/>
      <c r="H33" s="4">
        <f>_xlfn.IFNA(VLOOKUP(G33,'Scoring Matrix'!$B$3:$G$6,4,FALSE),0)</f>
        <v>0</v>
      </c>
      <c r="I33" s="6"/>
      <c r="J33" s="6">
        <f>_xlfn.IFNA(VLOOKUP(I33,'Scoring Matrix'!$B$3:$G$6,5,FALSE),0)</f>
        <v>0</v>
      </c>
      <c r="K33" s="6"/>
      <c r="L33" s="6">
        <f>_xlfn.IFNA(VLOOKUP(K33,'Scoring Matrix'!$B$3:$G$6,5,FALSE),0)</f>
        <v>0</v>
      </c>
      <c r="M33" s="4"/>
      <c r="N33" s="4">
        <f>_xlfn.IFNA(VLOOKUP(M33,'Scoring Matrix'!$B$3:$G$6,6,FALSE),0)</f>
        <v>0</v>
      </c>
      <c r="O33" s="4"/>
      <c r="P33" s="4">
        <f>_xlfn.IFNA(VLOOKUP(O33,'Scoring Matrix'!$B$3:$G$6,6,FALSE),0)</f>
        <v>0</v>
      </c>
      <c r="Q33" s="8">
        <f t="shared" si="0"/>
        <v>10</v>
      </c>
    </row>
    <row r="34" spans="1:17" x14ac:dyDescent="0.35">
      <c r="A34" s="8" t="s">
        <v>245</v>
      </c>
      <c r="B34" s="21" t="s">
        <v>246</v>
      </c>
      <c r="C34" s="6"/>
      <c r="D34" s="6">
        <f>_xlfn.IFNA(VLOOKUP(C34,'Scoring Matrix'!$B$3:$G$6,3,FALSE),0)</f>
        <v>0</v>
      </c>
      <c r="E34" s="6" t="s">
        <v>0</v>
      </c>
      <c r="F34" s="6">
        <f>_xlfn.IFNA(VLOOKUP(E34,'Scoring Matrix'!$B$3:$G$6,3,FALSE),0)</f>
        <v>8</v>
      </c>
      <c r="G34" s="4"/>
      <c r="H34" s="4">
        <f>_xlfn.IFNA(VLOOKUP(G34,'Scoring Matrix'!$B$3:$G$6,4,FALSE),0)</f>
        <v>0</v>
      </c>
      <c r="I34" s="6"/>
      <c r="J34" s="6">
        <f>_xlfn.IFNA(VLOOKUP(I34,'Scoring Matrix'!$B$3:$G$6,5,FALSE),0)</f>
        <v>0</v>
      </c>
      <c r="K34" s="6"/>
      <c r="L34" s="6">
        <f>_xlfn.IFNA(VLOOKUP(K34,'Scoring Matrix'!$B$3:$G$6,5,FALSE),0)</f>
        <v>0</v>
      </c>
      <c r="M34" s="4"/>
      <c r="N34" s="4">
        <f>_xlfn.IFNA(VLOOKUP(M34,'Scoring Matrix'!$B$3:$G$6,6,FALSE),0)</f>
        <v>0</v>
      </c>
      <c r="O34" s="4"/>
      <c r="P34" s="4">
        <f>_xlfn.IFNA(VLOOKUP(O34,'Scoring Matrix'!$B$3:$G$6,6,FALSE),0)</f>
        <v>0</v>
      </c>
      <c r="Q34" s="8">
        <f t="shared" si="0"/>
        <v>8</v>
      </c>
    </row>
    <row r="35" spans="1:17" x14ac:dyDescent="0.35">
      <c r="A35" s="8" t="s">
        <v>247</v>
      </c>
      <c r="B35" s="21" t="s">
        <v>248</v>
      </c>
      <c r="C35" s="6"/>
      <c r="D35" s="6">
        <f>_xlfn.IFNA(VLOOKUP(C35,'Scoring Matrix'!$B$3:$G$6,3,FALSE),0)</f>
        <v>0</v>
      </c>
      <c r="E35" s="6" t="s">
        <v>168</v>
      </c>
      <c r="F35" s="6">
        <f>_xlfn.IFNA(VLOOKUP(E35,'Scoring Matrix'!$B$3:$G$6,3,FALSE),0)</f>
        <v>6</v>
      </c>
      <c r="G35" s="4"/>
      <c r="H35" s="4">
        <f>_xlfn.IFNA(VLOOKUP(G35,'Scoring Matrix'!$B$3:$G$6,4,FALSE),0)</f>
        <v>0</v>
      </c>
      <c r="I35" s="6"/>
      <c r="J35" s="6">
        <f>_xlfn.IFNA(VLOOKUP(I35,'Scoring Matrix'!$B$3:$G$6,5,FALSE),0)</f>
        <v>0</v>
      </c>
      <c r="K35" s="6"/>
      <c r="L35" s="6">
        <f>_xlfn.IFNA(VLOOKUP(K35,'Scoring Matrix'!$B$3:$G$6,5,FALSE),0)</f>
        <v>0</v>
      </c>
      <c r="M35" s="4"/>
      <c r="N35" s="4">
        <f>_xlfn.IFNA(VLOOKUP(M35,'Scoring Matrix'!$B$3:$G$6,6,FALSE),0)</f>
        <v>0</v>
      </c>
      <c r="O35" s="4"/>
      <c r="P35" s="4">
        <f>_xlfn.IFNA(VLOOKUP(O35,'Scoring Matrix'!$B$3:$G$6,6,FALSE),0)</f>
        <v>0</v>
      </c>
      <c r="Q35" s="8">
        <f t="shared" si="0"/>
        <v>6</v>
      </c>
    </row>
    <row r="36" spans="1:17" x14ac:dyDescent="0.35">
      <c r="A36" s="8" t="s">
        <v>249</v>
      </c>
      <c r="B36" s="21" t="s">
        <v>250</v>
      </c>
      <c r="C36" s="6"/>
      <c r="D36" s="6">
        <f>_xlfn.IFNA(VLOOKUP(C36,'Scoring Matrix'!$B$3:$G$6,3,FALSE),0)</f>
        <v>0</v>
      </c>
      <c r="E36" s="6" t="s">
        <v>167</v>
      </c>
      <c r="F36" s="6">
        <f>_xlfn.IFNA(VLOOKUP(E36,'Scoring Matrix'!$B$3:$G$6,3,FALSE),0)</f>
        <v>10</v>
      </c>
      <c r="G36" s="4"/>
      <c r="H36" s="4">
        <f>_xlfn.IFNA(VLOOKUP(G36,'Scoring Matrix'!$B$3:$G$6,4,FALSE),0)</f>
        <v>0</v>
      </c>
      <c r="I36" s="6"/>
      <c r="J36" s="6">
        <f>_xlfn.IFNA(VLOOKUP(I36,'Scoring Matrix'!$B$3:$G$6,5,FALSE),0)</f>
        <v>0</v>
      </c>
      <c r="K36" s="6"/>
      <c r="L36" s="6">
        <f>_xlfn.IFNA(VLOOKUP(K36,'Scoring Matrix'!$B$3:$G$6,5,FALSE),0)</f>
        <v>0</v>
      </c>
      <c r="M36" s="4"/>
      <c r="N36" s="4">
        <f>_xlfn.IFNA(VLOOKUP(M36,'Scoring Matrix'!$B$3:$G$6,6,FALSE),0)</f>
        <v>0</v>
      </c>
      <c r="O36" s="4"/>
      <c r="P36" s="4">
        <f>_xlfn.IFNA(VLOOKUP(O36,'Scoring Matrix'!$B$3:$G$6,6,FALSE),0)</f>
        <v>0</v>
      </c>
      <c r="Q36" s="8">
        <f t="shared" si="0"/>
        <v>10</v>
      </c>
    </row>
    <row r="37" spans="1:17" x14ac:dyDescent="0.35">
      <c r="A37" s="8" t="s">
        <v>251</v>
      </c>
      <c r="B37" s="21" t="s">
        <v>252</v>
      </c>
      <c r="C37" s="6"/>
      <c r="D37" s="6">
        <f>_xlfn.IFNA(VLOOKUP(C37,'Scoring Matrix'!$B$3:$G$6,3,FALSE),0)</f>
        <v>0</v>
      </c>
      <c r="E37" s="6" t="s">
        <v>0</v>
      </c>
      <c r="F37" s="6">
        <f>_xlfn.IFNA(VLOOKUP(E37,'Scoring Matrix'!$B$3:$G$6,3,FALSE),0)</f>
        <v>8</v>
      </c>
      <c r="G37" s="4"/>
      <c r="H37" s="4">
        <f>_xlfn.IFNA(VLOOKUP(G37,'Scoring Matrix'!$B$3:$G$6,4,FALSE),0)</f>
        <v>0</v>
      </c>
      <c r="I37" s="6"/>
      <c r="J37" s="6">
        <f>_xlfn.IFNA(VLOOKUP(I37,'Scoring Matrix'!$B$3:$G$6,5,FALSE),0)</f>
        <v>0</v>
      </c>
      <c r="K37" s="6"/>
      <c r="L37" s="6">
        <f>_xlfn.IFNA(VLOOKUP(K37,'Scoring Matrix'!$B$3:$G$6,5,FALSE),0)</f>
        <v>0</v>
      </c>
      <c r="M37" s="4"/>
      <c r="N37" s="4">
        <f>_xlfn.IFNA(VLOOKUP(M37,'Scoring Matrix'!$B$3:$G$6,6,FALSE),0)</f>
        <v>0</v>
      </c>
      <c r="O37" s="4"/>
      <c r="P37" s="4">
        <f>_xlfn.IFNA(VLOOKUP(O37,'Scoring Matrix'!$B$3:$G$6,6,FALSE),0)</f>
        <v>0</v>
      </c>
      <c r="Q37" s="8">
        <f t="shared" si="0"/>
        <v>8</v>
      </c>
    </row>
    <row r="38" spans="1:17" x14ac:dyDescent="0.35">
      <c r="A38" s="8" t="s">
        <v>39</v>
      </c>
      <c r="B38" s="21" t="s">
        <v>157</v>
      </c>
      <c r="C38" s="6"/>
      <c r="D38" s="6">
        <f>_xlfn.IFNA(VLOOKUP(C38,'Scoring Matrix'!$B$3:$G$6,3,FALSE),0)</f>
        <v>0</v>
      </c>
      <c r="E38" s="6" t="s">
        <v>167</v>
      </c>
      <c r="F38" s="6">
        <f>_xlfn.IFNA(VLOOKUP(E38,'Scoring Matrix'!$B$3:$G$6,3,FALSE),0)</f>
        <v>10</v>
      </c>
      <c r="G38" s="4"/>
      <c r="H38" s="4">
        <f>_xlfn.IFNA(VLOOKUP(G38,'Scoring Matrix'!$B$3:$G$6,4,FALSE),0)</f>
        <v>0</v>
      </c>
      <c r="I38" s="6"/>
      <c r="J38" s="6">
        <f>_xlfn.IFNA(VLOOKUP(I38,'Scoring Matrix'!$B$3:$G$6,5,FALSE),0)</f>
        <v>0</v>
      </c>
      <c r="K38" s="6"/>
      <c r="L38" s="6">
        <f>_xlfn.IFNA(VLOOKUP(K38,'Scoring Matrix'!$B$3:$G$6,5,FALSE),0)</f>
        <v>0</v>
      </c>
      <c r="M38" s="4"/>
      <c r="N38" s="4">
        <f>_xlfn.IFNA(VLOOKUP(M38,'Scoring Matrix'!$B$3:$G$6,6,FALSE),0)</f>
        <v>0</v>
      </c>
      <c r="O38" s="4"/>
      <c r="P38" s="4">
        <f>_xlfn.IFNA(VLOOKUP(O38,'Scoring Matrix'!$B$3:$G$6,6,FALSE),0)</f>
        <v>0</v>
      </c>
      <c r="Q38" s="8">
        <f t="shared" si="0"/>
        <v>10</v>
      </c>
    </row>
    <row r="39" spans="1:17" x14ac:dyDescent="0.35">
      <c r="A39" s="8" t="s">
        <v>253</v>
      </c>
      <c r="B39" s="21" t="s">
        <v>254</v>
      </c>
      <c r="C39" s="6"/>
      <c r="D39" s="6">
        <f>_xlfn.IFNA(VLOOKUP(C39,'Scoring Matrix'!$B$3:$G$6,3,FALSE),0)</f>
        <v>0</v>
      </c>
      <c r="E39" s="6" t="s">
        <v>0</v>
      </c>
      <c r="F39" s="6">
        <f>_xlfn.IFNA(VLOOKUP(E39,'Scoring Matrix'!$B$3:$G$6,3,FALSE),0)</f>
        <v>8</v>
      </c>
      <c r="G39" s="4"/>
      <c r="H39" s="4">
        <f>_xlfn.IFNA(VLOOKUP(G39,'Scoring Matrix'!$B$3:$G$6,4,FALSE),0)</f>
        <v>0</v>
      </c>
      <c r="I39" s="6"/>
      <c r="J39" s="6">
        <f>_xlfn.IFNA(VLOOKUP(I39,'Scoring Matrix'!$B$3:$G$6,5,FALSE),0)</f>
        <v>0</v>
      </c>
      <c r="K39" s="6"/>
      <c r="L39" s="6">
        <f>_xlfn.IFNA(VLOOKUP(K39,'Scoring Matrix'!$B$3:$G$6,5,FALSE),0)</f>
        <v>0</v>
      </c>
      <c r="M39" s="4"/>
      <c r="N39" s="4">
        <f>_xlfn.IFNA(VLOOKUP(M39,'Scoring Matrix'!$B$3:$G$6,6,FALSE),0)</f>
        <v>0</v>
      </c>
      <c r="O39" s="4"/>
      <c r="P39" s="4">
        <f>_xlfn.IFNA(VLOOKUP(O39,'Scoring Matrix'!$B$3:$G$6,6,FALSE),0)</f>
        <v>0</v>
      </c>
      <c r="Q39" s="8">
        <f t="shared" si="0"/>
        <v>8</v>
      </c>
    </row>
    <row r="40" spans="1:17" x14ac:dyDescent="0.35">
      <c r="A40" s="8" t="s">
        <v>242</v>
      </c>
      <c r="B40" s="21" t="s">
        <v>255</v>
      </c>
      <c r="C40" s="6"/>
      <c r="D40" s="6">
        <f>_xlfn.IFNA(VLOOKUP(C40,'Scoring Matrix'!$B$3:$G$6,3,FALSE),0)</f>
        <v>0</v>
      </c>
      <c r="E40" s="6" t="s">
        <v>167</v>
      </c>
      <c r="F40" s="6">
        <f>_xlfn.IFNA(VLOOKUP(E40,'Scoring Matrix'!$B$3:$G$6,3,FALSE),0)</f>
        <v>10</v>
      </c>
      <c r="G40" s="4"/>
      <c r="H40" s="4">
        <f>_xlfn.IFNA(VLOOKUP(G40,'Scoring Matrix'!$B$3:$G$6,4,FALSE),0)</f>
        <v>0</v>
      </c>
      <c r="I40" s="6"/>
      <c r="J40" s="6">
        <f>_xlfn.IFNA(VLOOKUP(I40,'Scoring Matrix'!$B$3:$G$6,5,FALSE),0)</f>
        <v>0</v>
      </c>
      <c r="K40" s="6"/>
      <c r="L40" s="6">
        <f>_xlfn.IFNA(VLOOKUP(K40,'Scoring Matrix'!$B$3:$G$6,5,FALSE),0)</f>
        <v>0</v>
      </c>
      <c r="M40" s="4"/>
      <c r="N40" s="4">
        <f>_xlfn.IFNA(VLOOKUP(M40,'Scoring Matrix'!$B$3:$G$6,6,FALSE),0)</f>
        <v>0</v>
      </c>
      <c r="O40" s="4"/>
      <c r="P40" s="4">
        <f>_xlfn.IFNA(VLOOKUP(O40,'Scoring Matrix'!$B$3:$G$6,6,FALSE),0)</f>
        <v>0</v>
      </c>
      <c r="Q40" s="8">
        <f t="shared" si="0"/>
        <v>10</v>
      </c>
    </row>
    <row r="41" spans="1:17" x14ac:dyDescent="0.35">
      <c r="A41" s="8" t="s">
        <v>256</v>
      </c>
      <c r="B41" s="21" t="s">
        <v>257</v>
      </c>
      <c r="C41" s="6"/>
      <c r="D41" s="6">
        <f>_xlfn.IFNA(VLOOKUP(C41,'Scoring Matrix'!$B$3:$G$6,3,FALSE),0)</f>
        <v>0</v>
      </c>
      <c r="E41" s="6" t="s">
        <v>0</v>
      </c>
      <c r="F41" s="6">
        <f>_xlfn.IFNA(VLOOKUP(E41,'Scoring Matrix'!$B$3:$G$6,3,FALSE),0)</f>
        <v>8</v>
      </c>
      <c r="G41" s="4"/>
      <c r="H41" s="4">
        <f>_xlfn.IFNA(VLOOKUP(G41,'Scoring Matrix'!$B$3:$G$6,4,FALSE),0)</f>
        <v>0</v>
      </c>
      <c r="I41" s="6"/>
      <c r="J41" s="6">
        <f>_xlfn.IFNA(VLOOKUP(I41,'Scoring Matrix'!$B$3:$G$6,5,FALSE),0)</f>
        <v>0</v>
      </c>
      <c r="K41" s="6"/>
      <c r="L41" s="6">
        <f>_xlfn.IFNA(VLOOKUP(K41,'Scoring Matrix'!$B$3:$G$6,5,FALSE),0)</f>
        <v>0</v>
      </c>
      <c r="M41" s="4"/>
      <c r="N41" s="4">
        <f>_xlfn.IFNA(VLOOKUP(M41,'Scoring Matrix'!$B$3:$G$6,6,FALSE),0)</f>
        <v>0</v>
      </c>
      <c r="O41" s="4"/>
      <c r="P41" s="4">
        <f>_xlfn.IFNA(VLOOKUP(O41,'Scoring Matrix'!$B$3:$G$6,6,FALSE),0)</f>
        <v>0</v>
      </c>
      <c r="Q41" s="8">
        <f t="shared" si="0"/>
        <v>8</v>
      </c>
    </row>
    <row r="42" spans="1:17" x14ac:dyDescent="0.35">
      <c r="A42" s="8" t="s">
        <v>28</v>
      </c>
      <c r="B42" s="21" t="s">
        <v>78</v>
      </c>
      <c r="C42" s="6"/>
      <c r="D42" s="6">
        <f>_xlfn.IFNA(VLOOKUP(C42,'Scoring Matrix'!$B$3:$G$6,3,FALSE),0)</f>
        <v>0</v>
      </c>
      <c r="E42" s="6" t="s">
        <v>168</v>
      </c>
      <c r="F42" s="6">
        <f>_xlfn.IFNA(VLOOKUP(E42,'Scoring Matrix'!$B$3:$G$6,3,FALSE),0)</f>
        <v>6</v>
      </c>
      <c r="G42" s="4"/>
      <c r="H42" s="4">
        <f>_xlfn.IFNA(VLOOKUP(G42,'Scoring Matrix'!$B$3:$G$6,4,FALSE),0)</f>
        <v>0</v>
      </c>
      <c r="I42" s="6"/>
      <c r="J42" s="6">
        <f>_xlfn.IFNA(VLOOKUP(I42,'Scoring Matrix'!$B$3:$G$6,5,FALSE),0)</f>
        <v>0</v>
      </c>
      <c r="K42" s="6"/>
      <c r="L42" s="6">
        <f>_xlfn.IFNA(VLOOKUP(K42,'Scoring Matrix'!$B$3:$G$6,5,FALSE),0)</f>
        <v>0</v>
      </c>
      <c r="M42" s="4"/>
      <c r="N42" s="4">
        <f>_xlfn.IFNA(VLOOKUP(M42,'Scoring Matrix'!$B$3:$G$6,6,FALSE),0)</f>
        <v>0</v>
      </c>
      <c r="O42" s="4"/>
      <c r="P42" s="4">
        <f>_xlfn.IFNA(VLOOKUP(O42,'Scoring Matrix'!$B$3:$G$6,6,FALSE),0)</f>
        <v>0</v>
      </c>
      <c r="Q42" s="8">
        <f t="shared" si="0"/>
        <v>6</v>
      </c>
    </row>
    <row r="43" spans="1:17" x14ac:dyDescent="0.35">
      <c r="A43" s="8" t="s">
        <v>258</v>
      </c>
      <c r="B43" s="8" t="s">
        <v>259</v>
      </c>
      <c r="C43" s="6"/>
      <c r="D43" s="6">
        <f>_xlfn.IFNA(VLOOKUP(C43,'Scoring Matrix'!$B$3:$G$6,3,FALSE),0)</f>
        <v>0</v>
      </c>
      <c r="E43" s="6" t="s">
        <v>168</v>
      </c>
      <c r="F43" s="6">
        <f>_xlfn.IFNA(VLOOKUP(E43,'Scoring Matrix'!$B$3:$G$6,3,FALSE),0)</f>
        <v>6</v>
      </c>
      <c r="G43" s="4"/>
      <c r="H43" s="4">
        <f>_xlfn.IFNA(VLOOKUP(G43,'Scoring Matrix'!$B$3:$G$6,4,FALSE),0)</f>
        <v>0</v>
      </c>
      <c r="I43" s="6"/>
      <c r="J43" s="6">
        <f>_xlfn.IFNA(VLOOKUP(I43,'Scoring Matrix'!$B$3:$G$6,5,FALSE),0)</f>
        <v>0</v>
      </c>
      <c r="K43" s="6"/>
      <c r="L43" s="6">
        <f>_xlfn.IFNA(VLOOKUP(K43,'Scoring Matrix'!$B$3:$G$6,5,FALSE),0)</f>
        <v>0</v>
      </c>
      <c r="M43" s="4"/>
      <c r="N43" s="4">
        <f>_xlfn.IFNA(VLOOKUP(M43,'Scoring Matrix'!$B$3:$G$6,6,FALSE),0)</f>
        <v>0</v>
      </c>
      <c r="O43" s="4"/>
      <c r="P43" s="4">
        <f>_xlfn.IFNA(VLOOKUP(O43,'Scoring Matrix'!$B$3:$G$6,6,FALSE),0)</f>
        <v>0</v>
      </c>
      <c r="Q43" s="8">
        <f t="shared" si="0"/>
        <v>6</v>
      </c>
    </row>
    <row r="44" spans="1:17" x14ac:dyDescent="0.35">
      <c r="A44" s="8"/>
      <c r="B44" s="21"/>
      <c r="C44" s="6"/>
      <c r="D44" s="6">
        <f>_xlfn.IFNA(VLOOKUP(C44,'Scoring Matrix'!$B$3:$G$6,3,FALSE),0)</f>
        <v>0</v>
      </c>
      <c r="E44" s="6"/>
      <c r="F44" s="6">
        <f>_xlfn.IFNA(VLOOKUP(E44,'Scoring Matrix'!$B$3:$G$6,3,FALSE),0)</f>
        <v>0</v>
      </c>
      <c r="G44" s="4"/>
      <c r="H44" s="4">
        <f>_xlfn.IFNA(VLOOKUP(G44,'Scoring Matrix'!$B$3:$G$6,4,FALSE),0)</f>
        <v>0</v>
      </c>
      <c r="I44" s="6"/>
      <c r="J44" s="6">
        <f>_xlfn.IFNA(VLOOKUP(I44,'Scoring Matrix'!$B$3:$G$6,5,FALSE),0)</f>
        <v>0</v>
      </c>
      <c r="K44" s="6"/>
      <c r="L44" s="6">
        <f>_xlfn.IFNA(VLOOKUP(K44,'Scoring Matrix'!$B$3:$G$6,5,FALSE),0)</f>
        <v>0</v>
      </c>
      <c r="M44" s="4"/>
      <c r="N44" s="4">
        <f>_xlfn.IFNA(VLOOKUP(M44,'Scoring Matrix'!$B$3:$G$6,6,FALSE),0)</f>
        <v>0</v>
      </c>
      <c r="O44" s="4"/>
      <c r="P44" s="4">
        <f>_xlfn.IFNA(VLOOKUP(O44,'Scoring Matrix'!$B$3:$G$6,6,FALSE),0)</f>
        <v>0</v>
      </c>
      <c r="Q44" s="8">
        <f t="shared" si="0"/>
        <v>0</v>
      </c>
    </row>
    <row r="45" spans="1:17" x14ac:dyDescent="0.35">
      <c r="A45" s="8"/>
      <c r="B45" s="21"/>
      <c r="C45" s="6"/>
      <c r="D45" s="6">
        <f>_xlfn.IFNA(VLOOKUP(C45,'Scoring Matrix'!$B$3:$G$6,3,FALSE),0)</f>
        <v>0</v>
      </c>
      <c r="E45" s="6"/>
      <c r="F45" s="6">
        <f>_xlfn.IFNA(VLOOKUP(E45,'Scoring Matrix'!$B$3:$G$6,3,FALSE),0)</f>
        <v>0</v>
      </c>
      <c r="G45" s="4"/>
      <c r="H45" s="4">
        <f>_xlfn.IFNA(VLOOKUP(G45,'Scoring Matrix'!$B$3:$G$6,4,FALSE),0)</f>
        <v>0</v>
      </c>
      <c r="I45" s="6"/>
      <c r="J45" s="6">
        <f>_xlfn.IFNA(VLOOKUP(I45,'Scoring Matrix'!$B$3:$G$6,5,FALSE),0)</f>
        <v>0</v>
      </c>
      <c r="K45" s="6"/>
      <c r="L45" s="6">
        <f>_xlfn.IFNA(VLOOKUP(K45,'Scoring Matrix'!$B$3:$G$6,5,FALSE),0)</f>
        <v>0</v>
      </c>
      <c r="M45" s="4"/>
      <c r="N45" s="4">
        <f>_xlfn.IFNA(VLOOKUP(M45,'Scoring Matrix'!$B$3:$G$6,6,FALSE),0)</f>
        <v>0</v>
      </c>
      <c r="O45" s="4"/>
      <c r="P45" s="4">
        <f>_xlfn.IFNA(VLOOKUP(O45,'Scoring Matrix'!$B$3:$G$6,6,FALSE),0)</f>
        <v>0</v>
      </c>
      <c r="Q45" s="8">
        <f t="shared" si="0"/>
        <v>0</v>
      </c>
    </row>
    <row r="46" spans="1:17" x14ac:dyDescent="0.35">
      <c r="A46" s="8"/>
      <c r="B46" s="21"/>
      <c r="C46" s="6"/>
      <c r="D46" s="6">
        <f>_xlfn.IFNA(VLOOKUP(C46,'Scoring Matrix'!$B$3:$G$6,3,FALSE),0)</f>
        <v>0</v>
      </c>
      <c r="E46" s="6"/>
      <c r="F46" s="6">
        <f>_xlfn.IFNA(VLOOKUP(E46,'Scoring Matrix'!$B$3:$G$6,3,FALSE),0)</f>
        <v>0</v>
      </c>
      <c r="G46" s="4"/>
      <c r="H46" s="4">
        <f>_xlfn.IFNA(VLOOKUP(G46,'Scoring Matrix'!$B$3:$G$6,4,FALSE),0)</f>
        <v>0</v>
      </c>
      <c r="I46" s="6"/>
      <c r="J46" s="6">
        <f>_xlfn.IFNA(VLOOKUP(I46,'Scoring Matrix'!$B$3:$G$6,5,FALSE),0)</f>
        <v>0</v>
      </c>
      <c r="K46" s="6"/>
      <c r="L46" s="6">
        <f>_xlfn.IFNA(VLOOKUP(K46,'Scoring Matrix'!$B$3:$G$6,5,FALSE),0)</f>
        <v>0</v>
      </c>
      <c r="M46" s="4"/>
      <c r="N46" s="4">
        <f>_xlfn.IFNA(VLOOKUP(M46,'Scoring Matrix'!$B$3:$G$6,6,FALSE),0)</f>
        <v>0</v>
      </c>
      <c r="O46" s="4"/>
      <c r="P46" s="4">
        <f>_xlfn.IFNA(VLOOKUP(O46,'Scoring Matrix'!$B$3:$G$6,6,FALSE),0)</f>
        <v>0</v>
      </c>
      <c r="Q46" s="8">
        <f t="shared" si="0"/>
        <v>0</v>
      </c>
    </row>
    <row r="47" spans="1:17" x14ac:dyDescent="0.35">
      <c r="A47" s="8"/>
      <c r="B47" s="21"/>
      <c r="C47" s="6"/>
      <c r="D47" s="6">
        <f>_xlfn.IFNA(VLOOKUP(C47,'Scoring Matrix'!$B$3:$G$6,3,FALSE),0)</f>
        <v>0</v>
      </c>
      <c r="E47" s="6"/>
      <c r="F47" s="6">
        <f>_xlfn.IFNA(VLOOKUP(E47,'Scoring Matrix'!$B$3:$G$6,3,FALSE),0)</f>
        <v>0</v>
      </c>
      <c r="G47" s="4"/>
      <c r="H47" s="4">
        <f>_xlfn.IFNA(VLOOKUP(G47,'Scoring Matrix'!$B$3:$G$6,4,FALSE),0)</f>
        <v>0</v>
      </c>
      <c r="I47" s="6"/>
      <c r="J47" s="6">
        <f>_xlfn.IFNA(VLOOKUP(I47,'Scoring Matrix'!$B$3:$G$6,5,FALSE),0)</f>
        <v>0</v>
      </c>
      <c r="K47" s="6"/>
      <c r="L47" s="6">
        <f>_xlfn.IFNA(VLOOKUP(K47,'Scoring Matrix'!$B$3:$G$6,5,FALSE),0)</f>
        <v>0</v>
      </c>
      <c r="M47" s="4"/>
      <c r="N47" s="4">
        <f>_xlfn.IFNA(VLOOKUP(M47,'Scoring Matrix'!$B$3:$G$6,6,FALSE),0)</f>
        <v>0</v>
      </c>
      <c r="O47" s="4"/>
      <c r="P47" s="4">
        <f>_xlfn.IFNA(VLOOKUP(O47,'Scoring Matrix'!$B$3:$G$6,6,FALSE),0)</f>
        <v>0</v>
      </c>
      <c r="Q47" s="8">
        <f t="shared" si="0"/>
        <v>0</v>
      </c>
    </row>
    <row r="48" spans="1:17" x14ac:dyDescent="0.35">
      <c r="A48" s="8"/>
      <c r="B48" s="21"/>
      <c r="C48" s="6"/>
      <c r="D48" s="6">
        <f>_xlfn.IFNA(VLOOKUP(C48,'Scoring Matrix'!$B$3:$G$6,3,FALSE),0)</f>
        <v>0</v>
      </c>
      <c r="E48" s="6"/>
      <c r="F48" s="6">
        <f>_xlfn.IFNA(VLOOKUP(E48,'Scoring Matrix'!$B$3:$G$6,3,FALSE),0)</f>
        <v>0</v>
      </c>
      <c r="G48" s="4"/>
      <c r="H48" s="4">
        <f>_xlfn.IFNA(VLOOKUP(G48,'Scoring Matrix'!$B$3:$G$6,4,FALSE),0)</f>
        <v>0</v>
      </c>
      <c r="I48" s="6"/>
      <c r="J48" s="6">
        <f>_xlfn.IFNA(VLOOKUP(I48,'Scoring Matrix'!$B$3:$G$6,5,FALSE),0)</f>
        <v>0</v>
      </c>
      <c r="K48" s="6"/>
      <c r="L48" s="6">
        <f>_xlfn.IFNA(VLOOKUP(K48,'Scoring Matrix'!$B$3:$G$6,5,FALSE),0)</f>
        <v>0</v>
      </c>
      <c r="M48" s="4"/>
      <c r="N48" s="4">
        <f>_xlfn.IFNA(VLOOKUP(M48,'Scoring Matrix'!$B$3:$G$6,6,FALSE),0)</f>
        <v>0</v>
      </c>
      <c r="O48" s="4"/>
      <c r="P48" s="4">
        <f>_xlfn.IFNA(VLOOKUP(O48,'Scoring Matrix'!$B$3:$G$6,6,FALSE),0)</f>
        <v>0</v>
      </c>
      <c r="Q48" s="8">
        <f t="shared" si="0"/>
        <v>0</v>
      </c>
    </row>
    <row r="49" spans="1:17" x14ac:dyDescent="0.35">
      <c r="A49" s="8"/>
      <c r="B49" s="21"/>
      <c r="C49" s="6"/>
      <c r="D49" s="6">
        <f>_xlfn.IFNA(VLOOKUP(C49,'Scoring Matrix'!$B$3:$G$6,3,FALSE),0)</f>
        <v>0</v>
      </c>
      <c r="E49" s="6"/>
      <c r="F49" s="6">
        <f>_xlfn.IFNA(VLOOKUP(E49,'Scoring Matrix'!$B$3:$G$6,3,FALSE),0)</f>
        <v>0</v>
      </c>
      <c r="G49" s="4"/>
      <c r="H49" s="4">
        <f>_xlfn.IFNA(VLOOKUP(G49,'Scoring Matrix'!$B$3:$G$6,4,FALSE),0)</f>
        <v>0</v>
      </c>
      <c r="I49" s="6"/>
      <c r="J49" s="6">
        <f>_xlfn.IFNA(VLOOKUP(I49,'Scoring Matrix'!$B$3:$G$6,5,FALSE),0)</f>
        <v>0</v>
      </c>
      <c r="K49" s="6"/>
      <c r="L49" s="6">
        <f>_xlfn.IFNA(VLOOKUP(K49,'Scoring Matrix'!$B$3:$G$6,5,FALSE),0)</f>
        <v>0</v>
      </c>
      <c r="M49" s="4"/>
      <c r="N49" s="4">
        <f>_xlfn.IFNA(VLOOKUP(M49,'Scoring Matrix'!$B$3:$G$6,6,FALSE),0)</f>
        <v>0</v>
      </c>
      <c r="O49" s="4"/>
      <c r="P49" s="4">
        <f>_xlfn.IFNA(VLOOKUP(O49,'Scoring Matrix'!$B$3:$G$6,6,FALSE),0)</f>
        <v>0</v>
      </c>
      <c r="Q49" s="8">
        <f t="shared" si="0"/>
        <v>0</v>
      </c>
    </row>
    <row r="50" spans="1:17" x14ac:dyDescent="0.35">
      <c r="A50" s="8"/>
      <c r="B50" s="21"/>
      <c r="C50" s="6"/>
      <c r="D50" s="6">
        <f>_xlfn.IFNA(VLOOKUP(C50,'Scoring Matrix'!$B$3:$G$6,3,FALSE),0)</f>
        <v>0</v>
      </c>
      <c r="E50" s="6"/>
      <c r="F50" s="6">
        <f>_xlfn.IFNA(VLOOKUP(E50,'Scoring Matrix'!$B$3:$G$6,3,FALSE),0)</f>
        <v>0</v>
      </c>
      <c r="G50" s="4"/>
      <c r="H50" s="4">
        <f>_xlfn.IFNA(VLOOKUP(G50,'Scoring Matrix'!$B$3:$G$6,4,FALSE),0)</f>
        <v>0</v>
      </c>
      <c r="I50" s="6"/>
      <c r="J50" s="6">
        <f>_xlfn.IFNA(VLOOKUP(I50,'Scoring Matrix'!$B$3:$G$6,5,FALSE),0)</f>
        <v>0</v>
      </c>
      <c r="K50" s="6"/>
      <c r="L50" s="6">
        <f>_xlfn.IFNA(VLOOKUP(K50,'Scoring Matrix'!$B$3:$G$6,5,FALSE),0)</f>
        <v>0</v>
      </c>
      <c r="M50" s="4"/>
      <c r="N50" s="4">
        <f>_xlfn.IFNA(VLOOKUP(M50,'Scoring Matrix'!$B$3:$G$6,6,FALSE),0)</f>
        <v>0</v>
      </c>
      <c r="O50" s="4"/>
      <c r="P50" s="4">
        <f>_xlfn.IFNA(VLOOKUP(O50,'Scoring Matrix'!$B$3:$G$6,6,FALSE),0)</f>
        <v>0</v>
      </c>
      <c r="Q50" s="8">
        <f t="shared" si="0"/>
        <v>0</v>
      </c>
    </row>
    <row r="51" spans="1:17" x14ac:dyDescent="0.35">
      <c r="A51" s="8"/>
      <c r="B51" s="21"/>
      <c r="C51" s="6"/>
      <c r="D51" s="6">
        <f>_xlfn.IFNA(VLOOKUP(C51,'Scoring Matrix'!$B$3:$G$6,3,FALSE),0)</f>
        <v>0</v>
      </c>
      <c r="E51" s="6"/>
      <c r="F51" s="6">
        <f>_xlfn.IFNA(VLOOKUP(E51,'Scoring Matrix'!$B$3:$G$6,3,FALSE),0)</f>
        <v>0</v>
      </c>
      <c r="G51" s="4"/>
      <c r="H51" s="4">
        <f>_xlfn.IFNA(VLOOKUP(G51,'Scoring Matrix'!$B$3:$G$6,4,FALSE),0)</f>
        <v>0</v>
      </c>
      <c r="I51" s="6"/>
      <c r="J51" s="6">
        <f>_xlfn.IFNA(VLOOKUP(I51,'Scoring Matrix'!$B$3:$G$6,5,FALSE),0)</f>
        <v>0</v>
      </c>
      <c r="K51" s="6"/>
      <c r="L51" s="6">
        <f>_xlfn.IFNA(VLOOKUP(K51,'Scoring Matrix'!$B$3:$G$6,5,FALSE),0)</f>
        <v>0</v>
      </c>
      <c r="M51" s="4"/>
      <c r="N51" s="4">
        <f>_xlfn.IFNA(VLOOKUP(M51,'Scoring Matrix'!$B$3:$G$6,6,FALSE),0)</f>
        <v>0</v>
      </c>
      <c r="O51" s="4"/>
      <c r="P51" s="4">
        <f>_xlfn.IFNA(VLOOKUP(O51,'Scoring Matrix'!$B$3:$G$6,6,FALSE),0)</f>
        <v>0</v>
      </c>
      <c r="Q51" s="8">
        <f t="shared" si="0"/>
        <v>0</v>
      </c>
    </row>
    <row r="52" spans="1:17" x14ac:dyDescent="0.35">
      <c r="A52" s="8"/>
      <c r="B52" s="21"/>
      <c r="C52" s="6"/>
      <c r="D52" s="6">
        <f>_xlfn.IFNA(VLOOKUP(C52,'Scoring Matrix'!$B$3:$G$6,3,FALSE),0)</f>
        <v>0</v>
      </c>
      <c r="E52" s="6"/>
      <c r="F52" s="6">
        <f>_xlfn.IFNA(VLOOKUP(E52,'Scoring Matrix'!$B$3:$G$6,3,FALSE),0)</f>
        <v>0</v>
      </c>
      <c r="G52" s="4"/>
      <c r="H52" s="4">
        <f>_xlfn.IFNA(VLOOKUP(G52,'Scoring Matrix'!$B$3:$G$6,4,FALSE),0)</f>
        <v>0</v>
      </c>
      <c r="I52" s="6"/>
      <c r="J52" s="6">
        <f>_xlfn.IFNA(VLOOKUP(I52,'Scoring Matrix'!$B$3:$G$6,5,FALSE),0)</f>
        <v>0</v>
      </c>
      <c r="K52" s="6"/>
      <c r="L52" s="6">
        <f>_xlfn.IFNA(VLOOKUP(K52,'Scoring Matrix'!$B$3:$G$6,5,FALSE),0)</f>
        <v>0</v>
      </c>
      <c r="M52" s="4"/>
      <c r="N52" s="4">
        <f>_xlfn.IFNA(VLOOKUP(M52,'Scoring Matrix'!$B$3:$G$6,6,FALSE),0)</f>
        <v>0</v>
      </c>
      <c r="O52" s="4"/>
      <c r="P52" s="4">
        <f>_xlfn.IFNA(VLOOKUP(O52,'Scoring Matrix'!$B$3:$G$6,6,FALSE),0)</f>
        <v>0</v>
      </c>
      <c r="Q52" s="8">
        <f t="shared" si="0"/>
        <v>0</v>
      </c>
    </row>
    <row r="53" spans="1:17" x14ac:dyDescent="0.35">
      <c r="A53" s="8"/>
      <c r="B53" s="21"/>
      <c r="C53" s="6"/>
      <c r="D53" s="6">
        <f>_xlfn.IFNA(VLOOKUP(C53,'Scoring Matrix'!$B$3:$G$6,3,FALSE),0)</f>
        <v>0</v>
      </c>
      <c r="E53" s="6"/>
      <c r="F53" s="6">
        <f>_xlfn.IFNA(VLOOKUP(E53,'Scoring Matrix'!$B$3:$G$6,3,FALSE),0)</f>
        <v>0</v>
      </c>
      <c r="G53" s="4"/>
      <c r="H53" s="4">
        <f>_xlfn.IFNA(VLOOKUP(G53,'Scoring Matrix'!$B$3:$G$6,4,FALSE),0)</f>
        <v>0</v>
      </c>
      <c r="I53" s="6"/>
      <c r="J53" s="6">
        <f>_xlfn.IFNA(VLOOKUP(I53,'Scoring Matrix'!$B$3:$G$6,5,FALSE),0)</f>
        <v>0</v>
      </c>
      <c r="K53" s="6"/>
      <c r="L53" s="6">
        <f>_xlfn.IFNA(VLOOKUP(K53,'Scoring Matrix'!$B$3:$G$6,5,FALSE),0)</f>
        <v>0</v>
      </c>
      <c r="M53" s="4"/>
      <c r="N53" s="4">
        <f>_xlfn.IFNA(VLOOKUP(M53,'Scoring Matrix'!$B$3:$G$6,6,FALSE),0)</f>
        <v>0</v>
      </c>
      <c r="O53" s="4"/>
      <c r="P53" s="4">
        <f>_xlfn.IFNA(VLOOKUP(O53,'Scoring Matrix'!$B$3:$G$6,6,FALSE),0)</f>
        <v>0</v>
      </c>
      <c r="Q53" s="8">
        <f t="shared" si="0"/>
        <v>0</v>
      </c>
    </row>
    <row r="54" spans="1:17" x14ac:dyDescent="0.35">
      <c r="A54" s="8"/>
      <c r="B54" s="21"/>
      <c r="C54" s="6"/>
      <c r="D54" s="6">
        <f>_xlfn.IFNA(VLOOKUP(C54,'Scoring Matrix'!$B$3:$G$6,3,FALSE),0)</f>
        <v>0</v>
      </c>
      <c r="E54" s="6"/>
      <c r="F54" s="6">
        <f>_xlfn.IFNA(VLOOKUP(E54,'Scoring Matrix'!$B$3:$G$6,3,FALSE),0)</f>
        <v>0</v>
      </c>
      <c r="G54" s="4"/>
      <c r="H54" s="4">
        <f>_xlfn.IFNA(VLOOKUP(G54,'Scoring Matrix'!$B$3:$G$6,4,FALSE),0)</f>
        <v>0</v>
      </c>
      <c r="I54" s="6"/>
      <c r="J54" s="6">
        <f>_xlfn.IFNA(VLOOKUP(I54,'Scoring Matrix'!$B$3:$G$6,5,FALSE),0)</f>
        <v>0</v>
      </c>
      <c r="K54" s="6"/>
      <c r="L54" s="6">
        <f>_xlfn.IFNA(VLOOKUP(K54,'Scoring Matrix'!$B$3:$G$6,5,FALSE),0)</f>
        <v>0</v>
      </c>
      <c r="M54" s="4"/>
      <c r="N54" s="4">
        <f>_xlfn.IFNA(VLOOKUP(M54,'Scoring Matrix'!$B$3:$G$6,6,FALSE),0)</f>
        <v>0</v>
      </c>
      <c r="O54" s="4"/>
      <c r="P54" s="4">
        <f>_xlfn.IFNA(VLOOKUP(O54,'Scoring Matrix'!$B$3:$G$6,6,FALSE),0)</f>
        <v>0</v>
      </c>
      <c r="Q54" s="8">
        <f t="shared" si="0"/>
        <v>0</v>
      </c>
    </row>
    <row r="55" spans="1:17" x14ac:dyDescent="0.35">
      <c r="A55" s="8"/>
      <c r="B55" s="21"/>
      <c r="C55" s="6"/>
      <c r="D55" s="6">
        <f>_xlfn.IFNA(VLOOKUP(C55,'Scoring Matrix'!$B$3:$G$6,3,FALSE),0)</f>
        <v>0</v>
      </c>
      <c r="E55" s="6"/>
      <c r="F55" s="6">
        <f>_xlfn.IFNA(VLOOKUP(E55,'Scoring Matrix'!$B$3:$G$6,3,FALSE),0)</f>
        <v>0</v>
      </c>
      <c r="G55" s="4"/>
      <c r="H55" s="4">
        <f>_xlfn.IFNA(VLOOKUP(G55,'Scoring Matrix'!$B$3:$G$6,4,FALSE),0)</f>
        <v>0</v>
      </c>
      <c r="I55" s="6"/>
      <c r="J55" s="6">
        <f>_xlfn.IFNA(VLOOKUP(I55,'Scoring Matrix'!$B$3:$G$6,5,FALSE),0)</f>
        <v>0</v>
      </c>
      <c r="K55" s="6"/>
      <c r="L55" s="6">
        <f>_xlfn.IFNA(VLOOKUP(K55,'Scoring Matrix'!$B$3:$G$6,5,FALSE),0)</f>
        <v>0</v>
      </c>
      <c r="M55" s="4"/>
      <c r="N55" s="4">
        <f>_xlfn.IFNA(VLOOKUP(M55,'Scoring Matrix'!$B$3:$G$6,6,FALSE),0)</f>
        <v>0</v>
      </c>
      <c r="O55" s="4"/>
      <c r="P55" s="4">
        <f>_xlfn.IFNA(VLOOKUP(O55,'Scoring Matrix'!$B$3:$G$6,6,FALSE),0)</f>
        <v>0</v>
      </c>
      <c r="Q55" s="8">
        <f t="shared" si="0"/>
        <v>0</v>
      </c>
    </row>
    <row r="56" spans="1:17" x14ac:dyDescent="0.35">
      <c r="A56" s="8"/>
      <c r="B56" s="21"/>
      <c r="C56" s="6"/>
      <c r="D56" s="6">
        <f>_xlfn.IFNA(VLOOKUP(C56,'Scoring Matrix'!$B$3:$G$6,3,FALSE),0)</f>
        <v>0</v>
      </c>
      <c r="E56" s="6"/>
      <c r="F56" s="6">
        <f>_xlfn.IFNA(VLOOKUP(E56,'Scoring Matrix'!$B$3:$G$6,3,FALSE),0)</f>
        <v>0</v>
      </c>
      <c r="G56" s="4"/>
      <c r="H56" s="4">
        <f>_xlfn.IFNA(VLOOKUP(G56,'Scoring Matrix'!$B$3:$G$6,4,FALSE),0)</f>
        <v>0</v>
      </c>
      <c r="I56" s="6"/>
      <c r="J56" s="6">
        <f>_xlfn.IFNA(VLOOKUP(I56,'Scoring Matrix'!$B$3:$G$6,5,FALSE),0)</f>
        <v>0</v>
      </c>
      <c r="K56" s="6"/>
      <c r="L56" s="6">
        <f>_xlfn.IFNA(VLOOKUP(K56,'Scoring Matrix'!$B$3:$G$6,5,FALSE),0)</f>
        <v>0</v>
      </c>
      <c r="M56" s="4"/>
      <c r="N56" s="4">
        <f>_xlfn.IFNA(VLOOKUP(M56,'Scoring Matrix'!$B$3:$G$6,6,FALSE),0)</f>
        <v>0</v>
      </c>
      <c r="O56" s="4"/>
      <c r="P56" s="4">
        <f>_xlfn.IFNA(VLOOKUP(O56,'Scoring Matrix'!$B$3:$G$6,6,FALSE),0)</f>
        <v>0</v>
      </c>
      <c r="Q56" s="8">
        <f t="shared" si="0"/>
        <v>0</v>
      </c>
    </row>
    <row r="57" spans="1:17" x14ac:dyDescent="0.35">
      <c r="A57" s="8"/>
      <c r="B57" s="21"/>
      <c r="C57" s="6"/>
      <c r="D57" s="6">
        <f>_xlfn.IFNA(VLOOKUP(C57,'Scoring Matrix'!$B$3:$G$6,3,FALSE),0)</f>
        <v>0</v>
      </c>
      <c r="E57" s="6"/>
      <c r="F57" s="6">
        <f>_xlfn.IFNA(VLOOKUP(E57,'Scoring Matrix'!$B$3:$G$6,3,FALSE),0)</f>
        <v>0</v>
      </c>
      <c r="G57" s="4"/>
      <c r="H57" s="4">
        <f>_xlfn.IFNA(VLOOKUP(G57,'Scoring Matrix'!$B$3:$G$6,4,FALSE),0)</f>
        <v>0</v>
      </c>
      <c r="I57" s="6"/>
      <c r="J57" s="6">
        <f>_xlfn.IFNA(VLOOKUP(I57,'Scoring Matrix'!$B$3:$G$6,5,FALSE),0)</f>
        <v>0</v>
      </c>
      <c r="K57" s="6"/>
      <c r="L57" s="6">
        <f>_xlfn.IFNA(VLOOKUP(K57,'Scoring Matrix'!$B$3:$G$6,5,FALSE),0)</f>
        <v>0</v>
      </c>
      <c r="M57" s="4"/>
      <c r="N57" s="4">
        <f>_xlfn.IFNA(VLOOKUP(M57,'Scoring Matrix'!$B$3:$G$6,6,FALSE),0)</f>
        <v>0</v>
      </c>
      <c r="O57" s="4"/>
      <c r="P57" s="4">
        <f>_xlfn.IFNA(VLOOKUP(O57,'Scoring Matrix'!$B$3:$G$6,6,FALSE),0)</f>
        <v>0</v>
      </c>
      <c r="Q57" s="8">
        <f t="shared" si="0"/>
        <v>0</v>
      </c>
    </row>
    <row r="58" spans="1:17" x14ac:dyDescent="0.35">
      <c r="A58" s="8"/>
      <c r="B58" s="8"/>
      <c r="C58" s="6"/>
      <c r="D58" s="6">
        <f>_xlfn.IFNA(VLOOKUP(C58,'Scoring Matrix'!$B$3:$G$6,3,FALSE),0)</f>
        <v>0</v>
      </c>
      <c r="E58" s="6"/>
      <c r="F58" s="6">
        <f>_xlfn.IFNA(VLOOKUP(E58,'Scoring Matrix'!$B$3:$G$6,3,FALSE),0)</f>
        <v>0</v>
      </c>
      <c r="G58" s="4"/>
      <c r="H58" s="4">
        <f>_xlfn.IFNA(VLOOKUP(G58,'Scoring Matrix'!$B$3:$G$6,4,FALSE),0)</f>
        <v>0</v>
      </c>
      <c r="I58" s="6"/>
      <c r="J58" s="6">
        <f>_xlfn.IFNA(VLOOKUP(I58,'Scoring Matrix'!$B$3:$G$6,5,FALSE),0)</f>
        <v>0</v>
      </c>
      <c r="K58" s="6"/>
      <c r="L58" s="6">
        <f>_xlfn.IFNA(VLOOKUP(K58,'Scoring Matrix'!$B$3:$G$6,5,FALSE),0)</f>
        <v>0</v>
      </c>
      <c r="M58" s="4"/>
      <c r="N58" s="4">
        <f>_xlfn.IFNA(VLOOKUP(M58,'Scoring Matrix'!$B$3:$G$6,6,FALSE),0)</f>
        <v>0</v>
      </c>
      <c r="O58" s="4"/>
      <c r="P58" s="4">
        <f>_xlfn.IFNA(VLOOKUP(O58,'Scoring Matrix'!$B$3:$G$6,6,FALSE),0)</f>
        <v>0</v>
      </c>
      <c r="Q58" s="8">
        <f t="shared" si="0"/>
        <v>0</v>
      </c>
    </row>
    <row r="59" spans="1:17" x14ac:dyDescent="0.35">
      <c r="A59" s="8"/>
      <c r="B59" s="21"/>
      <c r="C59" s="6"/>
      <c r="D59" s="6">
        <f>_xlfn.IFNA(VLOOKUP(C59,'Scoring Matrix'!$B$3:$G$6,3,FALSE),0)</f>
        <v>0</v>
      </c>
      <c r="E59" s="6"/>
      <c r="F59" s="6">
        <f>_xlfn.IFNA(VLOOKUP(E59,'Scoring Matrix'!$B$3:$G$6,3,FALSE),0)</f>
        <v>0</v>
      </c>
      <c r="G59" s="4"/>
      <c r="H59" s="4">
        <f>_xlfn.IFNA(VLOOKUP(G59,'Scoring Matrix'!$B$3:$G$6,4,FALSE),0)</f>
        <v>0</v>
      </c>
      <c r="I59" s="6"/>
      <c r="J59" s="6">
        <f>_xlfn.IFNA(VLOOKUP(I59,'Scoring Matrix'!$B$3:$G$6,5,FALSE),0)</f>
        <v>0</v>
      </c>
      <c r="K59" s="6"/>
      <c r="L59" s="6">
        <f>_xlfn.IFNA(VLOOKUP(K59,'Scoring Matrix'!$B$3:$G$6,5,FALSE),0)</f>
        <v>0</v>
      </c>
      <c r="M59" s="4"/>
      <c r="N59" s="4">
        <f>_xlfn.IFNA(VLOOKUP(M59,'Scoring Matrix'!$B$3:$G$6,6,FALSE),0)</f>
        <v>0</v>
      </c>
      <c r="O59" s="4"/>
      <c r="P59" s="4">
        <f>_xlfn.IFNA(VLOOKUP(O59,'Scoring Matrix'!$B$3:$G$6,6,FALSE),0)</f>
        <v>0</v>
      </c>
      <c r="Q59" s="8">
        <f t="shared" si="0"/>
        <v>0</v>
      </c>
    </row>
    <row r="60" spans="1:17" x14ac:dyDescent="0.35">
      <c r="A60" s="8"/>
      <c r="B60" s="21"/>
      <c r="C60" s="6"/>
      <c r="D60" s="6">
        <f>_xlfn.IFNA(VLOOKUP(C60,'Scoring Matrix'!$B$3:$G$6,3,FALSE),0)</f>
        <v>0</v>
      </c>
      <c r="E60" s="6"/>
      <c r="F60" s="6">
        <f>_xlfn.IFNA(VLOOKUP(E60,'Scoring Matrix'!$B$3:$G$6,3,FALSE),0)</f>
        <v>0</v>
      </c>
      <c r="G60" s="4"/>
      <c r="H60" s="4">
        <f>_xlfn.IFNA(VLOOKUP(G60,'Scoring Matrix'!$B$3:$G$6,4,FALSE),0)</f>
        <v>0</v>
      </c>
      <c r="I60" s="6"/>
      <c r="J60" s="6">
        <f>_xlfn.IFNA(VLOOKUP(I60,'Scoring Matrix'!$B$3:$G$6,5,FALSE),0)</f>
        <v>0</v>
      </c>
      <c r="K60" s="6"/>
      <c r="L60" s="6">
        <f>_xlfn.IFNA(VLOOKUP(K60,'Scoring Matrix'!$B$3:$G$6,5,FALSE),0)</f>
        <v>0</v>
      </c>
      <c r="M60" s="4"/>
      <c r="N60" s="4">
        <f>_xlfn.IFNA(VLOOKUP(M60,'Scoring Matrix'!$B$3:$G$6,6,FALSE),0)</f>
        <v>0</v>
      </c>
      <c r="O60" s="4"/>
      <c r="P60" s="4">
        <f>_xlfn.IFNA(VLOOKUP(O60,'Scoring Matrix'!$B$3:$G$6,6,FALSE),0)</f>
        <v>0</v>
      </c>
      <c r="Q60" s="8">
        <f t="shared" si="0"/>
        <v>0</v>
      </c>
    </row>
    <row r="61" spans="1:17" x14ac:dyDescent="0.35">
      <c r="A61" s="8"/>
      <c r="B61" s="21"/>
      <c r="C61" s="6"/>
      <c r="D61" s="6">
        <f>_xlfn.IFNA(VLOOKUP(C61,'Scoring Matrix'!$B$3:$G$6,3,FALSE),0)</f>
        <v>0</v>
      </c>
      <c r="E61" s="6"/>
      <c r="F61" s="6">
        <f>_xlfn.IFNA(VLOOKUP(E61,'Scoring Matrix'!$B$3:$G$6,3,FALSE),0)</f>
        <v>0</v>
      </c>
      <c r="G61" s="4"/>
      <c r="H61" s="4">
        <f>_xlfn.IFNA(VLOOKUP(G61,'Scoring Matrix'!$B$3:$G$6,4,FALSE),0)</f>
        <v>0</v>
      </c>
      <c r="I61" s="6"/>
      <c r="J61" s="6">
        <f>_xlfn.IFNA(VLOOKUP(I61,'Scoring Matrix'!$B$3:$G$6,5,FALSE),0)</f>
        <v>0</v>
      </c>
      <c r="K61" s="6"/>
      <c r="L61" s="6">
        <f>_xlfn.IFNA(VLOOKUP(K61,'Scoring Matrix'!$B$3:$G$6,5,FALSE),0)</f>
        <v>0</v>
      </c>
      <c r="M61" s="4"/>
      <c r="N61" s="4">
        <f>_xlfn.IFNA(VLOOKUP(M61,'Scoring Matrix'!$B$3:$G$6,6,FALSE),0)</f>
        <v>0</v>
      </c>
      <c r="O61" s="4"/>
      <c r="P61" s="4">
        <f>_xlfn.IFNA(VLOOKUP(O61,'Scoring Matrix'!$B$3:$G$6,6,FALSE),0)</f>
        <v>0</v>
      </c>
      <c r="Q61" s="8">
        <f t="shared" si="0"/>
        <v>0</v>
      </c>
    </row>
    <row r="62" spans="1:17" x14ac:dyDescent="0.35">
      <c r="A62" s="8"/>
      <c r="B62" s="8"/>
      <c r="C62" s="6"/>
      <c r="D62" s="6">
        <f>_xlfn.IFNA(VLOOKUP(C62,'Scoring Matrix'!$B$3:$G$6,3,FALSE),0)</f>
        <v>0</v>
      </c>
      <c r="E62" s="6"/>
      <c r="F62" s="6">
        <f>_xlfn.IFNA(VLOOKUP(E62,'Scoring Matrix'!$B$3:$G$6,3,FALSE),0)</f>
        <v>0</v>
      </c>
      <c r="G62" s="4"/>
      <c r="H62" s="4">
        <f>_xlfn.IFNA(VLOOKUP(G62,'Scoring Matrix'!$B$3:$G$6,4,FALSE),0)</f>
        <v>0</v>
      </c>
      <c r="I62" s="6"/>
      <c r="J62" s="6">
        <f>_xlfn.IFNA(VLOOKUP(I62,'Scoring Matrix'!$B$3:$G$6,5,FALSE),0)</f>
        <v>0</v>
      </c>
      <c r="K62" s="6"/>
      <c r="L62" s="6">
        <f>_xlfn.IFNA(VLOOKUP(K62,'Scoring Matrix'!$B$3:$G$6,5,FALSE),0)</f>
        <v>0</v>
      </c>
      <c r="M62" s="4"/>
      <c r="N62" s="4">
        <f>_xlfn.IFNA(VLOOKUP(M62,'Scoring Matrix'!$B$3:$G$6,6,FALSE),0)</f>
        <v>0</v>
      </c>
      <c r="O62" s="4"/>
      <c r="P62" s="4">
        <f>_xlfn.IFNA(VLOOKUP(O62,'Scoring Matrix'!$B$3:$G$6,6,FALSE),0)</f>
        <v>0</v>
      </c>
      <c r="Q62" s="8">
        <f t="shared" si="0"/>
        <v>0</v>
      </c>
    </row>
    <row r="63" spans="1:17" x14ac:dyDescent="0.35">
      <c r="A63" s="8"/>
      <c r="B63" s="21"/>
      <c r="C63" s="6"/>
      <c r="D63" s="6">
        <f>_xlfn.IFNA(VLOOKUP(C63,'Scoring Matrix'!$B$3:$G$6,3,FALSE),0)</f>
        <v>0</v>
      </c>
      <c r="E63" s="6"/>
      <c r="F63" s="6">
        <f>_xlfn.IFNA(VLOOKUP(E63,'Scoring Matrix'!$B$3:$G$6,3,FALSE),0)</f>
        <v>0</v>
      </c>
      <c r="G63" s="4"/>
      <c r="H63" s="4">
        <f>_xlfn.IFNA(VLOOKUP(G63,'Scoring Matrix'!$B$3:$G$6,4,FALSE),0)</f>
        <v>0</v>
      </c>
      <c r="I63" s="6"/>
      <c r="J63" s="6">
        <f>_xlfn.IFNA(VLOOKUP(I63,'Scoring Matrix'!$B$3:$G$6,5,FALSE),0)</f>
        <v>0</v>
      </c>
      <c r="K63" s="6"/>
      <c r="L63" s="6">
        <f>_xlfn.IFNA(VLOOKUP(K63,'Scoring Matrix'!$B$3:$G$6,5,FALSE),0)</f>
        <v>0</v>
      </c>
      <c r="M63" s="4"/>
      <c r="N63" s="4">
        <f>_xlfn.IFNA(VLOOKUP(M63,'Scoring Matrix'!$B$3:$G$6,6,FALSE),0)</f>
        <v>0</v>
      </c>
      <c r="O63" s="4"/>
      <c r="P63" s="4">
        <f>_xlfn.IFNA(VLOOKUP(O63,'Scoring Matrix'!$B$3:$G$6,6,FALSE),0)</f>
        <v>0</v>
      </c>
      <c r="Q63" s="8">
        <f t="shared" si="0"/>
        <v>0</v>
      </c>
    </row>
    <row r="64" spans="1:17" x14ac:dyDescent="0.35">
      <c r="A64" s="8"/>
      <c r="B64" s="21"/>
      <c r="C64" s="6"/>
      <c r="D64" s="6">
        <f>_xlfn.IFNA(VLOOKUP(C64,'Scoring Matrix'!$B$3:$G$6,3,FALSE),0)</f>
        <v>0</v>
      </c>
      <c r="E64" s="6"/>
      <c r="F64" s="6">
        <f>_xlfn.IFNA(VLOOKUP(E64,'Scoring Matrix'!$B$3:$G$6,3,FALSE),0)</f>
        <v>0</v>
      </c>
      <c r="G64" s="4"/>
      <c r="H64" s="4">
        <f>_xlfn.IFNA(VLOOKUP(G64,'Scoring Matrix'!$B$3:$G$6,4,FALSE),0)</f>
        <v>0</v>
      </c>
      <c r="I64" s="6"/>
      <c r="J64" s="6">
        <f>_xlfn.IFNA(VLOOKUP(I64,'Scoring Matrix'!$B$3:$G$6,5,FALSE),0)</f>
        <v>0</v>
      </c>
      <c r="K64" s="6"/>
      <c r="L64" s="6">
        <f>_xlfn.IFNA(VLOOKUP(K64,'Scoring Matrix'!$B$3:$G$6,5,FALSE),0)</f>
        <v>0</v>
      </c>
      <c r="M64" s="4"/>
      <c r="N64" s="4">
        <f>_xlfn.IFNA(VLOOKUP(M64,'Scoring Matrix'!$B$3:$G$6,6,FALSE),0)</f>
        <v>0</v>
      </c>
      <c r="O64" s="4"/>
      <c r="P64" s="4">
        <f>_xlfn.IFNA(VLOOKUP(O64,'Scoring Matrix'!$B$3:$G$6,6,FALSE),0)</f>
        <v>0</v>
      </c>
      <c r="Q64" s="8">
        <f t="shared" si="0"/>
        <v>0</v>
      </c>
    </row>
    <row r="65" spans="1:17" x14ac:dyDescent="0.35">
      <c r="A65" s="8"/>
      <c r="B65" s="21"/>
      <c r="C65" s="6"/>
      <c r="D65" s="6">
        <f>_xlfn.IFNA(VLOOKUP(C65,'Scoring Matrix'!$B$3:$G$6,3,FALSE),0)</f>
        <v>0</v>
      </c>
      <c r="E65" s="6"/>
      <c r="F65" s="6">
        <f>_xlfn.IFNA(VLOOKUP(E65,'Scoring Matrix'!$B$3:$G$6,3,FALSE),0)</f>
        <v>0</v>
      </c>
      <c r="G65" s="4"/>
      <c r="H65" s="4">
        <f>_xlfn.IFNA(VLOOKUP(G65,'Scoring Matrix'!$B$3:$G$6,4,FALSE),0)</f>
        <v>0</v>
      </c>
      <c r="I65" s="6"/>
      <c r="J65" s="6">
        <f>_xlfn.IFNA(VLOOKUP(I65,'Scoring Matrix'!$B$3:$G$6,5,FALSE),0)</f>
        <v>0</v>
      </c>
      <c r="K65" s="6"/>
      <c r="L65" s="6">
        <f>_xlfn.IFNA(VLOOKUP(K65,'Scoring Matrix'!$B$3:$G$6,5,FALSE),0)</f>
        <v>0</v>
      </c>
      <c r="M65" s="4"/>
      <c r="N65" s="4">
        <f>_xlfn.IFNA(VLOOKUP(M65,'Scoring Matrix'!$B$3:$G$6,6,FALSE),0)</f>
        <v>0</v>
      </c>
      <c r="O65" s="4"/>
      <c r="P65" s="4">
        <f>_xlfn.IFNA(VLOOKUP(O65,'Scoring Matrix'!$B$3:$G$6,6,FALSE),0)</f>
        <v>0</v>
      </c>
      <c r="Q65" s="8">
        <f t="shared" si="0"/>
        <v>0</v>
      </c>
    </row>
    <row r="66" spans="1:17" x14ac:dyDescent="0.35">
      <c r="A66" s="8"/>
      <c r="B66" s="8"/>
      <c r="C66" s="6"/>
      <c r="D66" s="6">
        <f>_xlfn.IFNA(VLOOKUP(C66,'Scoring Matrix'!$B$3:$G$6,3,FALSE),0)</f>
        <v>0</v>
      </c>
      <c r="E66" s="6"/>
      <c r="F66" s="6">
        <f>_xlfn.IFNA(VLOOKUP(E66,'Scoring Matrix'!$B$3:$G$6,3,FALSE),0)</f>
        <v>0</v>
      </c>
      <c r="G66" s="4"/>
      <c r="H66" s="4">
        <f>_xlfn.IFNA(VLOOKUP(G66,'Scoring Matrix'!$B$3:$G$6,4,FALSE),0)</f>
        <v>0</v>
      </c>
      <c r="I66" s="6"/>
      <c r="J66" s="6">
        <f>_xlfn.IFNA(VLOOKUP(I66,'Scoring Matrix'!$B$3:$G$6,5,FALSE),0)</f>
        <v>0</v>
      </c>
      <c r="K66" s="6"/>
      <c r="L66" s="6">
        <f>_xlfn.IFNA(VLOOKUP(K66,'Scoring Matrix'!$B$3:$G$6,5,FALSE),0)</f>
        <v>0</v>
      </c>
      <c r="M66" s="4"/>
      <c r="N66" s="4">
        <f>_xlfn.IFNA(VLOOKUP(M66,'Scoring Matrix'!$B$3:$G$6,6,FALSE),0)</f>
        <v>0</v>
      </c>
      <c r="O66" s="4"/>
      <c r="P66" s="4">
        <f>_xlfn.IFNA(VLOOKUP(O66,'Scoring Matrix'!$B$3:$G$6,6,FALSE),0)</f>
        <v>0</v>
      </c>
      <c r="Q66" s="8">
        <f t="shared" si="0"/>
        <v>0</v>
      </c>
    </row>
    <row r="67" spans="1:17" x14ac:dyDescent="0.35">
      <c r="A67" s="8"/>
      <c r="B67" s="8"/>
      <c r="C67" s="6"/>
      <c r="D67" s="6">
        <f>_xlfn.IFNA(VLOOKUP(C67,'Scoring Matrix'!$B$3:$G$6,3,FALSE),0)</f>
        <v>0</v>
      </c>
      <c r="E67" s="6"/>
      <c r="F67" s="6">
        <f>_xlfn.IFNA(VLOOKUP(E67,'Scoring Matrix'!$B$3:$G$6,3,FALSE),0)</f>
        <v>0</v>
      </c>
      <c r="G67" s="4"/>
      <c r="H67" s="4">
        <f>_xlfn.IFNA(VLOOKUP(G67,'Scoring Matrix'!$B$3:$G$6,4,FALSE),0)</f>
        <v>0</v>
      </c>
      <c r="I67" s="6"/>
      <c r="J67" s="6">
        <f>_xlfn.IFNA(VLOOKUP(I67,'Scoring Matrix'!$B$3:$G$6,5,FALSE),0)</f>
        <v>0</v>
      </c>
      <c r="K67" s="6"/>
      <c r="L67" s="6">
        <f>_xlfn.IFNA(VLOOKUP(K67,'Scoring Matrix'!$B$3:$G$6,5,FALSE),0)</f>
        <v>0</v>
      </c>
      <c r="M67" s="4"/>
      <c r="N67" s="4">
        <f>_xlfn.IFNA(VLOOKUP(M67,'Scoring Matrix'!$B$3:$G$6,6,FALSE),0)</f>
        <v>0</v>
      </c>
      <c r="O67" s="4"/>
      <c r="P67" s="4">
        <f>_xlfn.IFNA(VLOOKUP(O67,'Scoring Matrix'!$B$3:$G$6,6,FALSE),0)</f>
        <v>0</v>
      </c>
      <c r="Q67" s="8">
        <f t="shared" si="0"/>
        <v>0</v>
      </c>
    </row>
    <row r="68" spans="1:17" x14ac:dyDescent="0.35">
      <c r="A68" s="8"/>
      <c r="B68" s="8"/>
      <c r="C68" s="6"/>
      <c r="D68" s="6">
        <f>_xlfn.IFNA(VLOOKUP(C68,'Scoring Matrix'!$B$3:$G$6,3,FALSE),0)</f>
        <v>0</v>
      </c>
      <c r="E68" s="6"/>
      <c r="F68" s="6">
        <f>_xlfn.IFNA(VLOOKUP(E68,'Scoring Matrix'!$B$3:$G$6,3,FALSE),0)</f>
        <v>0</v>
      </c>
      <c r="G68" s="4"/>
      <c r="H68" s="4">
        <f>_xlfn.IFNA(VLOOKUP(G68,'Scoring Matrix'!$B$3:$G$6,4,FALSE),0)</f>
        <v>0</v>
      </c>
      <c r="I68" s="6"/>
      <c r="J68" s="6">
        <f>_xlfn.IFNA(VLOOKUP(I68,'Scoring Matrix'!$B$3:$G$6,5,FALSE),0)</f>
        <v>0</v>
      </c>
      <c r="K68" s="6"/>
      <c r="L68" s="6">
        <f>_xlfn.IFNA(VLOOKUP(K68,'Scoring Matrix'!$B$3:$G$6,5,FALSE),0)</f>
        <v>0</v>
      </c>
      <c r="M68" s="4"/>
      <c r="N68" s="4">
        <f>_xlfn.IFNA(VLOOKUP(M68,'Scoring Matrix'!$B$3:$G$6,6,FALSE),0)</f>
        <v>0</v>
      </c>
      <c r="O68" s="4"/>
      <c r="P68" s="4">
        <f>_xlfn.IFNA(VLOOKUP(O68,'Scoring Matrix'!$B$3:$G$6,6,FALSE),0)</f>
        <v>0</v>
      </c>
      <c r="Q68" s="8">
        <f t="shared" si="0"/>
        <v>0</v>
      </c>
    </row>
    <row r="69" spans="1:17" x14ac:dyDescent="0.35">
      <c r="A69" s="8"/>
      <c r="B69" s="21"/>
      <c r="C69" s="6"/>
      <c r="D69" s="6">
        <f>_xlfn.IFNA(VLOOKUP(C69,'Scoring Matrix'!$B$3:$G$6,3,FALSE),0)</f>
        <v>0</v>
      </c>
      <c r="E69" s="6"/>
      <c r="F69" s="6">
        <f>_xlfn.IFNA(VLOOKUP(E69,'Scoring Matrix'!$B$3:$G$6,3,FALSE),0)</f>
        <v>0</v>
      </c>
      <c r="G69" s="4"/>
      <c r="H69" s="4">
        <f>_xlfn.IFNA(VLOOKUP(G69,'Scoring Matrix'!$B$3:$G$6,4,FALSE),0)</f>
        <v>0</v>
      </c>
      <c r="I69" s="6"/>
      <c r="J69" s="6">
        <f>_xlfn.IFNA(VLOOKUP(I69,'Scoring Matrix'!$B$3:$G$6,5,FALSE),0)</f>
        <v>0</v>
      </c>
      <c r="K69" s="6"/>
      <c r="L69" s="6">
        <f>_xlfn.IFNA(VLOOKUP(K69,'Scoring Matrix'!$B$3:$G$6,5,FALSE),0)</f>
        <v>0</v>
      </c>
      <c r="M69" s="4"/>
      <c r="N69" s="4">
        <f>_xlfn.IFNA(VLOOKUP(M69,'Scoring Matrix'!$B$3:$G$6,6,FALSE),0)</f>
        <v>0</v>
      </c>
      <c r="O69" s="4"/>
      <c r="P69" s="4">
        <f>_xlfn.IFNA(VLOOKUP(O69,'Scoring Matrix'!$B$3:$G$6,6,FALSE),0)</f>
        <v>0</v>
      </c>
      <c r="Q69" s="8">
        <f t="shared" si="0"/>
        <v>0</v>
      </c>
    </row>
    <row r="70" spans="1:17" x14ac:dyDescent="0.35">
      <c r="A70" s="8"/>
      <c r="B70" s="21"/>
      <c r="C70" s="6"/>
      <c r="D70" s="6">
        <f>_xlfn.IFNA(VLOOKUP(C70,'Scoring Matrix'!$B$3:$G$6,3,FALSE),0)</f>
        <v>0</v>
      </c>
      <c r="E70" s="6"/>
      <c r="F70" s="6">
        <f>_xlfn.IFNA(VLOOKUP(E70,'Scoring Matrix'!$B$3:$G$6,3,FALSE),0)</f>
        <v>0</v>
      </c>
      <c r="G70" s="4"/>
      <c r="H70" s="4">
        <f>_xlfn.IFNA(VLOOKUP(G70,'Scoring Matrix'!$B$3:$G$6,4,FALSE),0)</f>
        <v>0</v>
      </c>
      <c r="I70" s="6"/>
      <c r="J70" s="6">
        <f>_xlfn.IFNA(VLOOKUP(I70,'Scoring Matrix'!$B$3:$G$6,5,FALSE),0)</f>
        <v>0</v>
      </c>
      <c r="K70" s="6"/>
      <c r="L70" s="6">
        <f>_xlfn.IFNA(VLOOKUP(K70,'Scoring Matrix'!$B$3:$G$6,5,FALSE),0)</f>
        <v>0</v>
      </c>
      <c r="M70" s="4"/>
      <c r="N70" s="4">
        <f>_xlfn.IFNA(VLOOKUP(M70,'Scoring Matrix'!$B$3:$G$6,6,FALSE),0)</f>
        <v>0</v>
      </c>
      <c r="O70" s="4"/>
      <c r="P70" s="4">
        <f>_xlfn.IFNA(VLOOKUP(O70,'Scoring Matrix'!$B$3:$G$6,6,FALSE),0)</f>
        <v>0</v>
      </c>
      <c r="Q70" s="8">
        <f t="shared" si="0"/>
        <v>0</v>
      </c>
    </row>
    <row r="71" spans="1:17" x14ac:dyDescent="0.35">
      <c r="A71" s="8"/>
      <c r="B71" s="21"/>
      <c r="C71" s="6"/>
      <c r="D71" s="6">
        <f>_xlfn.IFNA(VLOOKUP(C71,'Scoring Matrix'!$B$3:$G$6,3,FALSE),0)</f>
        <v>0</v>
      </c>
      <c r="E71" s="6"/>
      <c r="F71" s="6">
        <f>_xlfn.IFNA(VLOOKUP(E71,'Scoring Matrix'!$B$3:$G$6,3,FALSE),0)</f>
        <v>0</v>
      </c>
      <c r="G71" s="4"/>
      <c r="H71" s="4">
        <f>_xlfn.IFNA(VLOOKUP(G71,'Scoring Matrix'!$B$3:$G$6,4,FALSE),0)</f>
        <v>0</v>
      </c>
      <c r="I71" s="6"/>
      <c r="J71" s="6">
        <f>_xlfn.IFNA(VLOOKUP(I71,'Scoring Matrix'!$B$3:$G$6,5,FALSE),0)</f>
        <v>0</v>
      </c>
      <c r="K71" s="6"/>
      <c r="L71" s="6">
        <f>_xlfn.IFNA(VLOOKUP(K71,'Scoring Matrix'!$B$3:$G$6,5,FALSE),0)</f>
        <v>0</v>
      </c>
      <c r="M71" s="4"/>
      <c r="N71" s="4">
        <f>_xlfn.IFNA(VLOOKUP(M71,'Scoring Matrix'!$B$3:$G$6,6,FALSE),0)</f>
        <v>0</v>
      </c>
      <c r="O71" s="4"/>
      <c r="P71" s="4">
        <f>_xlfn.IFNA(VLOOKUP(O71,'Scoring Matrix'!$B$3:$G$6,6,FALSE),0)</f>
        <v>0</v>
      </c>
      <c r="Q71" s="8">
        <f t="shared" ref="Q71:Q132" si="1">SUM(D71,F71,H71,P71,J71,L71,N71)</f>
        <v>0</v>
      </c>
    </row>
    <row r="72" spans="1:17" x14ac:dyDescent="0.35">
      <c r="A72" s="8"/>
      <c r="B72" s="8"/>
      <c r="C72" s="6"/>
      <c r="D72" s="6">
        <f>_xlfn.IFNA(VLOOKUP(C72,'Scoring Matrix'!$B$3:$G$6,3,FALSE),0)</f>
        <v>0</v>
      </c>
      <c r="E72" s="6"/>
      <c r="F72" s="6">
        <f>_xlfn.IFNA(VLOOKUP(E72,'Scoring Matrix'!$B$3:$G$6,3,FALSE),0)</f>
        <v>0</v>
      </c>
      <c r="G72" s="4"/>
      <c r="H72" s="4">
        <f>_xlfn.IFNA(VLOOKUP(G72,'Scoring Matrix'!$B$3:$G$6,4,FALSE),0)</f>
        <v>0</v>
      </c>
      <c r="I72" s="6"/>
      <c r="J72" s="6">
        <f>_xlfn.IFNA(VLOOKUP(I72,'Scoring Matrix'!$B$3:$G$6,5,FALSE),0)</f>
        <v>0</v>
      </c>
      <c r="K72" s="6"/>
      <c r="L72" s="6">
        <f>_xlfn.IFNA(VLOOKUP(K72,'Scoring Matrix'!$B$3:$G$6,5,FALSE),0)</f>
        <v>0</v>
      </c>
      <c r="M72" s="4"/>
      <c r="N72" s="4">
        <f>_xlfn.IFNA(VLOOKUP(M72,'Scoring Matrix'!$B$3:$G$6,6,FALSE),0)</f>
        <v>0</v>
      </c>
      <c r="O72" s="4"/>
      <c r="P72" s="4">
        <f>_xlfn.IFNA(VLOOKUP(O72,'Scoring Matrix'!$B$3:$G$6,6,FALSE),0)</f>
        <v>0</v>
      </c>
      <c r="Q72" s="8">
        <f t="shared" si="1"/>
        <v>0</v>
      </c>
    </row>
    <row r="73" spans="1:17" x14ac:dyDescent="0.35">
      <c r="A73" s="8"/>
      <c r="B73" s="21"/>
      <c r="C73" s="6"/>
      <c r="D73" s="6">
        <f>_xlfn.IFNA(VLOOKUP(C73,'Scoring Matrix'!$B$3:$G$6,3,FALSE),0)</f>
        <v>0</v>
      </c>
      <c r="E73" s="6"/>
      <c r="F73" s="6">
        <f>_xlfn.IFNA(VLOOKUP(E73,'Scoring Matrix'!$B$3:$G$6,3,FALSE),0)</f>
        <v>0</v>
      </c>
      <c r="G73" s="4"/>
      <c r="H73" s="4">
        <f>_xlfn.IFNA(VLOOKUP(G73,'Scoring Matrix'!$B$3:$G$6,4,FALSE),0)</f>
        <v>0</v>
      </c>
      <c r="I73" s="6"/>
      <c r="J73" s="6">
        <f>_xlfn.IFNA(VLOOKUP(I73,'Scoring Matrix'!$B$3:$G$6,5,FALSE),0)</f>
        <v>0</v>
      </c>
      <c r="K73" s="6"/>
      <c r="L73" s="6">
        <f>_xlfn.IFNA(VLOOKUP(K73,'Scoring Matrix'!$B$3:$G$6,5,FALSE),0)</f>
        <v>0</v>
      </c>
      <c r="M73" s="4"/>
      <c r="N73" s="4">
        <f>_xlfn.IFNA(VLOOKUP(M73,'Scoring Matrix'!$B$3:$G$6,6,FALSE),0)</f>
        <v>0</v>
      </c>
      <c r="O73" s="4"/>
      <c r="P73" s="4">
        <f>_xlfn.IFNA(VLOOKUP(O73,'Scoring Matrix'!$B$3:$G$6,6,FALSE),0)</f>
        <v>0</v>
      </c>
      <c r="Q73" s="8">
        <f t="shared" si="1"/>
        <v>0</v>
      </c>
    </row>
    <row r="74" spans="1:17" x14ac:dyDescent="0.35">
      <c r="A74" s="8"/>
      <c r="B74" s="8"/>
      <c r="C74" s="6"/>
      <c r="D74" s="6">
        <f>_xlfn.IFNA(VLOOKUP(C74,'Scoring Matrix'!$B$3:$G$6,3,FALSE),0)</f>
        <v>0</v>
      </c>
      <c r="E74" s="6"/>
      <c r="F74" s="6">
        <f>_xlfn.IFNA(VLOOKUP(E74,'Scoring Matrix'!$B$3:$G$6,3,FALSE),0)</f>
        <v>0</v>
      </c>
      <c r="G74" s="4"/>
      <c r="H74" s="4">
        <f>_xlfn.IFNA(VLOOKUP(G74,'Scoring Matrix'!$B$3:$G$6,4,FALSE),0)</f>
        <v>0</v>
      </c>
      <c r="I74" s="6"/>
      <c r="J74" s="6">
        <f>_xlfn.IFNA(VLOOKUP(I74,'Scoring Matrix'!$B$3:$G$6,5,FALSE),0)</f>
        <v>0</v>
      </c>
      <c r="K74" s="6"/>
      <c r="L74" s="6">
        <f>_xlfn.IFNA(VLOOKUP(K74,'Scoring Matrix'!$B$3:$G$6,5,FALSE),0)</f>
        <v>0</v>
      </c>
      <c r="M74" s="4"/>
      <c r="N74" s="4">
        <f>_xlfn.IFNA(VLOOKUP(M74,'Scoring Matrix'!$B$3:$G$6,6,FALSE),0)</f>
        <v>0</v>
      </c>
      <c r="O74" s="4"/>
      <c r="P74" s="4">
        <f>_xlfn.IFNA(VLOOKUP(O74,'Scoring Matrix'!$B$3:$G$6,6,FALSE),0)</f>
        <v>0</v>
      </c>
      <c r="Q74" s="8">
        <f t="shared" si="1"/>
        <v>0</v>
      </c>
    </row>
    <row r="75" spans="1:17" x14ac:dyDescent="0.35">
      <c r="A75" s="8"/>
      <c r="B75" s="8"/>
      <c r="C75" s="6"/>
      <c r="D75" s="6">
        <f>_xlfn.IFNA(VLOOKUP(C75,'Scoring Matrix'!$B$3:$G$6,3,FALSE),0)</f>
        <v>0</v>
      </c>
      <c r="E75" s="6"/>
      <c r="F75" s="6">
        <f>_xlfn.IFNA(VLOOKUP(E75,'Scoring Matrix'!$B$3:$G$6,3,FALSE),0)</f>
        <v>0</v>
      </c>
      <c r="G75" s="4"/>
      <c r="H75" s="4">
        <f>_xlfn.IFNA(VLOOKUP(G75,'Scoring Matrix'!$B$3:$G$6,4,FALSE),0)</f>
        <v>0</v>
      </c>
      <c r="I75" s="6"/>
      <c r="J75" s="6">
        <f>_xlfn.IFNA(VLOOKUP(I75,'Scoring Matrix'!$B$3:$G$6,5,FALSE),0)</f>
        <v>0</v>
      </c>
      <c r="K75" s="6"/>
      <c r="L75" s="6">
        <f>_xlfn.IFNA(VLOOKUP(K75,'Scoring Matrix'!$B$3:$G$6,5,FALSE),0)</f>
        <v>0</v>
      </c>
      <c r="M75" s="4"/>
      <c r="N75" s="4">
        <f>_xlfn.IFNA(VLOOKUP(M75,'Scoring Matrix'!$B$3:$G$6,6,FALSE),0)</f>
        <v>0</v>
      </c>
      <c r="O75" s="4"/>
      <c r="P75" s="4">
        <f>_xlfn.IFNA(VLOOKUP(O75,'Scoring Matrix'!$B$3:$G$6,6,FALSE),0)</f>
        <v>0</v>
      </c>
      <c r="Q75" s="8">
        <f t="shared" si="1"/>
        <v>0</v>
      </c>
    </row>
    <row r="76" spans="1:17" x14ac:dyDescent="0.35">
      <c r="A76" s="8"/>
      <c r="B76" s="8"/>
      <c r="C76" s="6"/>
      <c r="D76" s="6">
        <f>_xlfn.IFNA(VLOOKUP(C76,'Scoring Matrix'!$B$3:$G$6,3,FALSE),0)</f>
        <v>0</v>
      </c>
      <c r="E76" s="6"/>
      <c r="F76" s="6">
        <f>_xlfn.IFNA(VLOOKUP(E76,'Scoring Matrix'!$B$3:$G$6,3,FALSE),0)</f>
        <v>0</v>
      </c>
      <c r="G76" s="4"/>
      <c r="H76" s="4">
        <f>_xlfn.IFNA(VLOOKUP(G76,'Scoring Matrix'!$B$3:$G$6,4,FALSE),0)</f>
        <v>0</v>
      </c>
      <c r="I76" s="6"/>
      <c r="J76" s="6">
        <f>_xlfn.IFNA(VLOOKUP(I76,'Scoring Matrix'!$B$3:$G$6,5,FALSE),0)</f>
        <v>0</v>
      </c>
      <c r="K76" s="6"/>
      <c r="L76" s="6">
        <f>_xlfn.IFNA(VLOOKUP(K76,'Scoring Matrix'!$B$3:$G$6,5,FALSE),0)</f>
        <v>0</v>
      </c>
      <c r="M76" s="4"/>
      <c r="N76" s="4">
        <f>_xlfn.IFNA(VLOOKUP(M76,'Scoring Matrix'!$B$3:$G$6,6,FALSE),0)</f>
        <v>0</v>
      </c>
      <c r="O76" s="4"/>
      <c r="P76" s="4">
        <f>_xlfn.IFNA(VLOOKUP(O76,'Scoring Matrix'!$B$3:$G$6,6,FALSE),0)</f>
        <v>0</v>
      </c>
      <c r="Q76" s="8">
        <f t="shared" si="1"/>
        <v>0</v>
      </c>
    </row>
    <row r="77" spans="1:17" x14ac:dyDescent="0.35">
      <c r="A77" s="8"/>
      <c r="B77" s="21"/>
      <c r="C77" s="6"/>
      <c r="D77" s="6">
        <f>_xlfn.IFNA(VLOOKUP(C77,'Scoring Matrix'!$B$3:$G$6,3,FALSE),0)</f>
        <v>0</v>
      </c>
      <c r="E77" s="6"/>
      <c r="F77" s="6">
        <f>_xlfn.IFNA(VLOOKUP(E77,'Scoring Matrix'!$B$3:$G$6,3,FALSE),0)</f>
        <v>0</v>
      </c>
      <c r="G77" s="4"/>
      <c r="H77" s="4">
        <f>_xlfn.IFNA(VLOOKUP(G77,'Scoring Matrix'!$B$3:$G$6,4,FALSE),0)</f>
        <v>0</v>
      </c>
      <c r="I77" s="6"/>
      <c r="J77" s="6">
        <f>_xlfn.IFNA(VLOOKUP(I77,'Scoring Matrix'!$B$3:$G$6,5,FALSE),0)</f>
        <v>0</v>
      </c>
      <c r="K77" s="6"/>
      <c r="L77" s="6">
        <f>_xlfn.IFNA(VLOOKUP(K77,'Scoring Matrix'!$B$3:$G$6,5,FALSE),0)</f>
        <v>0</v>
      </c>
      <c r="M77" s="4"/>
      <c r="N77" s="4">
        <f>_xlfn.IFNA(VLOOKUP(M77,'Scoring Matrix'!$B$3:$G$6,6,FALSE),0)</f>
        <v>0</v>
      </c>
      <c r="O77" s="4"/>
      <c r="P77" s="4">
        <f>_xlfn.IFNA(VLOOKUP(O77,'Scoring Matrix'!$B$3:$G$6,6,FALSE),0)</f>
        <v>0</v>
      </c>
      <c r="Q77" s="8">
        <f t="shared" si="1"/>
        <v>0</v>
      </c>
    </row>
    <row r="78" spans="1:17" x14ac:dyDescent="0.35">
      <c r="A78" s="8"/>
      <c r="B78" s="8"/>
      <c r="C78" s="6"/>
      <c r="D78" s="6">
        <f>_xlfn.IFNA(VLOOKUP(C78,'Scoring Matrix'!$B$3:$G$6,3,FALSE),0)</f>
        <v>0</v>
      </c>
      <c r="E78" s="6"/>
      <c r="F78" s="6">
        <f>_xlfn.IFNA(VLOOKUP(E78,'Scoring Matrix'!$B$3:$G$6,3,FALSE),0)</f>
        <v>0</v>
      </c>
      <c r="G78" s="4"/>
      <c r="H78" s="4">
        <f>_xlfn.IFNA(VLOOKUP(G78,'Scoring Matrix'!$B$3:$G$6,4,FALSE),0)</f>
        <v>0</v>
      </c>
      <c r="I78" s="6"/>
      <c r="J78" s="6">
        <f>_xlfn.IFNA(VLOOKUP(I78,'Scoring Matrix'!$B$3:$G$6,5,FALSE),0)</f>
        <v>0</v>
      </c>
      <c r="K78" s="6"/>
      <c r="L78" s="6">
        <f>_xlfn.IFNA(VLOOKUP(K78,'Scoring Matrix'!$B$3:$G$6,5,FALSE),0)</f>
        <v>0</v>
      </c>
      <c r="M78" s="4"/>
      <c r="N78" s="4">
        <f>_xlfn.IFNA(VLOOKUP(M78,'Scoring Matrix'!$B$3:$G$6,6,FALSE),0)</f>
        <v>0</v>
      </c>
      <c r="O78" s="4"/>
      <c r="P78" s="4">
        <f>_xlfn.IFNA(VLOOKUP(O78,'Scoring Matrix'!$B$3:$G$6,6,FALSE),0)</f>
        <v>0</v>
      </c>
      <c r="Q78" s="8">
        <f t="shared" si="1"/>
        <v>0</v>
      </c>
    </row>
    <row r="79" spans="1:17" x14ac:dyDescent="0.35">
      <c r="A79" s="8"/>
      <c r="B79" s="21"/>
      <c r="C79" s="6"/>
      <c r="D79" s="6">
        <f>_xlfn.IFNA(VLOOKUP(C79,'Scoring Matrix'!$B$3:$G$6,3,FALSE),0)</f>
        <v>0</v>
      </c>
      <c r="E79" s="6"/>
      <c r="F79" s="6">
        <f>_xlfn.IFNA(VLOOKUP(E79,'Scoring Matrix'!$B$3:$G$6,3,FALSE),0)</f>
        <v>0</v>
      </c>
      <c r="G79" s="4"/>
      <c r="H79" s="4">
        <f>_xlfn.IFNA(VLOOKUP(G79,'Scoring Matrix'!$B$3:$G$6,4,FALSE),0)</f>
        <v>0</v>
      </c>
      <c r="I79" s="6"/>
      <c r="J79" s="6">
        <f>_xlfn.IFNA(VLOOKUP(I79,'Scoring Matrix'!$B$3:$G$6,5,FALSE),0)</f>
        <v>0</v>
      </c>
      <c r="K79" s="6"/>
      <c r="L79" s="6">
        <f>_xlfn.IFNA(VLOOKUP(K79,'Scoring Matrix'!$B$3:$G$6,5,FALSE),0)</f>
        <v>0</v>
      </c>
      <c r="M79" s="4"/>
      <c r="N79" s="4">
        <f>_xlfn.IFNA(VLOOKUP(M79,'Scoring Matrix'!$B$3:$G$6,6,FALSE),0)</f>
        <v>0</v>
      </c>
      <c r="O79" s="4"/>
      <c r="P79" s="4">
        <f>_xlfn.IFNA(VLOOKUP(O79,'Scoring Matrix'!$B$3:$G$6,6,FALSE),0)</f>
        <v>0</v>
      </c>
      <c r="Q79" s="8">
        <f t="shared" si="1"/>
        <v>0</v>
      </c>
    </row>
    <row r="80" spans="1:17" x14ac:dyDescent="0.35">
      <c r="A80" s="8"/>
      <c r="B80" s="21"/>
      <c r="C80" s="6"/>
      <c r="D80" s="6">
        <f>_xlfn.IFNA(VLOOKUP(C80,'Scoring Matrix'!$B$3:$G$6,3,FALSE),0)</f>
        <v>0</v>
      </c>
      <c r="E80" s="6"/>
      <c r="F80" s="6">
        <f>_xlfn.IFNA(VLOOKUP(E80,'Scoring Matrix'!$B$3:$G$6,3,FALSE),0)</f>
        <v>0</v>
      </c>
      <c r="G80" s="4"/>
      <c r="H80" s="4">
        <f>_xlfn.IFNA(VLOOKUP(G80,'Scoring Matrix'!$B$3:$G$6,4,FALSE),0)</f>
        <v>0</v>
      </c>
      <c r="I80" s="6"/>
      <c r="J80" s="6">
        <f>_xlfn.IFNA(VLOOKUP(I80,'Scoring Matrix'!$B$3:$G$6,5,FALSE),0)</f>
        <v>0</v>
      </c>
      <c r="K80" s="6"/>
      <c r="L80" s="6">
        <f>_xlfn.IFNA(VLOOKUP(K80,'Scoring Matrix'!$B$3:$G$6,5,FALSE),0)</f>
        <v>0</v>
      </c>
      <c r="M80" s="4"/>
      <c r="N80" s="4">
        <f>_xlfn.IFNA(VLOOKUP(M80,'Scoring Matrix'!$B$3:$G$6,6,FALSE),0)</f>
        <v>0</v>
      </c>
      <c r="O80" s="4"/>
      <c r="P80" s="4">
        <f>_xlfn.IFNA(VLOOKUP(O80,'Scoring Matrix'!$B$3:$G$6,6,FALSE),0)</f>
        <v>0</v>
      </c>
      <c r="Q80" s="8">
        <f t="shared" si="1"/>
        <v>0</v>
      </c>
    </row>
    <row r="81" spans="1:17" x14ac:dyDescent="0.35">
      <c r="A81" s="8"/>
      <c r="B81" s="21"/>
      <c r="C81" s="6"/>
      <c r="D81" s="6">
        <f>_xlfn.IFNA(VLOOKUP(C81,'Scoring Matrix'!$B$3:$G$6,3,FALSE),0)</f>
        <v>0</v>
      </c>
      <c r="E81" s="6"/>
      <c r="F81" s="6">
        <f>_xlfn.IFNA(VLOOKUP(E81,'Scoring Matrix'!$B$3:$G$6,3,FALSE),0)</f>
        <v>0</v>
      </c>
      <c r="G81" s="4"/>
      <c r="H81" s="4">
        <f>_xlfn.IFNA(VLOOKUP(G81,'Scoring Matrix'!$B$3:$G$6,4,FALSE),0)</f>
        <v>0</v>
      </c>
      <c r="I81" s="6"/>
      <c r="J81" s="6">
        <f>_xlfn.IFNA(VLOOKUP(I81,'Scoring Matrix'!$B$3:$G$6,5,FALSE),0)</f>
        <v>0</v>
      </c>
      <c r="K81" s="6"/>
      <c r="L81" s="6">
        <f>_xlfn.IFNA(VLOOKUP(K81,'Scoring Matrix'!$B$3:$G$6,5,FALSE),0)</f>
        <v>0</v>
      </c>
      <c r="M81" s="4"/>
      <c r="N81" s="4">
        <f>_xlfn.IFNA(VLOOKUP(M81,'Scoring Matrix'!$B$3:$G$6,6,FALSE),0)</f>
        <v>0</v>
      </c>
      <c r="O81" s="4"/>
      <c r="P81" s="4">
        <f>_xlfn.IFNA(VLOOKUP(O81,'Scoring Matrix'!$B$3:$G$6,6,FALSE),0)</f>
        <v>0</v>
      </c>
      <c r="Q81" s="8">
        <f t="shared" si="1"/>
        <v>0</v>
      </c>
    </row>
    <row r="82" spans="1:17" x14ac:dyDescent="0.35">
      <c r="A82" s="8"/>
      <c r="B82" s="8"/>
      <c r="C82" s="6"/>
      <c r="D82" s="6">
        <f>_xlfn.IFNA(VLOOKUP(C82,'Scoring Matrix'!$B$3:$G$6,3,FALSE),0)</f>
        <v>0</v>
      </c>
      <c r="E82" s="6"/>
      <c r="F82" s="6">
        <f>_xlfn.IFNA(VLOOKUP(E82,'Scoring Matrix'!$B$3:$G$6,3,FALSE),0)</f>
        <v>0</v>
      </c>
      <c r="G82" s="4"/>
      <c r="H82" s="4">
        <f>_xlfn.IFNA(VLOOKUP(G82,'Scoring Matrix'!$B$3:$G$6,4,FALSE),0)</f>
        <v>0</v>
      </c>
      <c r="I82" s="6"/>
      <c r="J82" s="6">
        <f>_xlfn.IFNA(VLOOKUP(I82,'Scoring Matrix'!$B$3:$G$6,5,FALSE),0)</f>
        <v>0</v>
      </c>
      <c r="K82" s="6"/>
      <c r="L82" s="6">
        <f>_xlfn.IFNA(VLOOKUP(K82,'Scoring Matrix'!$B$3:$G$6,5,FALSE),0)</f>
        <v>0</v>
      </c>
      <c r="M82" s="4"/>
      <c r="N82" s="4">
        <f>_xlfn.IFNA(VLOOKUP(M82,'Scoring Matrix'!$B$3:$G$6,6,FALSE),0)</f>
        <v>0</v>
      </c>
      <c r="O82" s="4"/>
      <c r="P82" s="4">
        <f>_xlfn.IFNA(VLOOKUP(O82,'Scoring Matrix'!$B$3:$G$6,6,FALSE),0)</f>
        <v>0</v>
      </c>
      <c r="Q82" s="8">
        <f t="shared" si="1"/>
        <v>0</v>
      </c>
    </row>
    <row r="83" spans="1:17" x14ac:dyDescent="0.35">
      <c r="A83" s="8"/>
      <c r="B83" s="8"/>
      <c r="C83" s="6"/>
      <c r="D83" s="6">
        <f>_xlfn.IFNA(VLOOKUP(C83,'Scoring Matrix'!$B$3:$G$6,3,FALSE),0)</f>
        <v>0</v>
      </c>
      <c r="E83" s="6"/>
      <c r="F83" s="6">
        <f>_xlfn.IFNA(VLOOKUP(E83,'Scoring Matrix'!$B$3:$G$6,3,FALSE),0)</f>
        <v>0</v>
      </c>
      <c r="G83" s="4"/>
      <c r="H83" s="4">
        <f>_xlfn.IFNA(VLOOKUP(G83,'Scoring Matrix'!$B$3:$G$6,4,FALSE),0)</f>
        <v>0</v>
      </c>
      <c r="I83" s="6"/>
      <c r="J83" s="6">
        <f>_xlfn.IFNA(VLOOKUP(I83,'Scoring Matrix'!$B$3:$G$6,5,FALSE),0)</f>
        <v>0</v>
      </c>
      <c r="K83" s="6"/>
      <c r="L83" s="6">
        <f>_xlfn.IFNA(VLOOKUP(K83,'Scoring Matrix'!$B$3:$G$6,5,FALSE),0)</f>
        <v>0</v>
      </c>
      <c r="M83" s="4"/>
      <c r="N83" s="4">
        <f>_xlfn.IFNA(VLOOKUP(M83,'Scoring Matrix'!$B$3:$G$6,6,FALSE),0)</f>
        <v>0</v>
      </c>
      <c r="O83" s="4"/>
      <c r="P83" s="4">
        <f>_xlfn.IFNA(VLOOKUP(O83,'Scoring Matrix'!$B$3:$G$6,6,FALSE),0)</f>
        <v>0</v>
      </c>
      <c r="Q83" s="8">
        <f t="shared" si="1"/>
        <v>0</v>
      </c>
    </row>
    <row r="84" spans="1:17" x14ac:dyDescent="0.35">
      <c r="A84" s="8"/>
      <c r="B84" s="8"/>
      <c r="C84" s="6"/>
      <c r="D84" s="6">
        <f>_xlfn.IFNA(VLOOKUP(C84,'Scoring Matrix'!$B$3:$G$6,3,FALSE),0)</f>
        <v>0</v>
      </c>
      <c r="E84" s="6"/>
      <c r="F84" s="6">
        <f>_xlfn.IFNA(VLOOKUP(E84,'Scoring Matrix'!$B$3:$G$6,3,FALSE),0)</f>
        <v>0</v>
      </c>
      <c r="G84" s="4"/>
      <c r="H84" s="4">
        <f>_xlfn.IFNA(VLOOKUP(G84,'Scoring Matrix'!$B$3:$G$6,4,FALSE),0)</f>
        <v>0</v>
      </c>
      <c r="I84" s="6"/>
      <c r="J84" s="6">
        <f>_xlfn.IFNA(VLOOKUP(I84,'Scoring Matrix'!$B$3:$G$6,5,FALSE),0)</f>
        <v>0</v>
      </c>
      <c r="K84" s="6"/>
      <c r="L84" s="6">
        <f>_xlfn.IFNA(VLOOKUP(K84,'Scoring Matrix'!$B$3:$G$6,5,FALSE),0)</f>
        <v>0</v>
      </c>
      <c r="M84" s="4"/>
      <c r="N84" s="4">
        <f>_xlfn.IFNA(VLOOKUP(M84,'Scoring Matrix'!$B$3:$G$6,6,FALSE),0)</f>
        <v>0</v>
      </c>
      <c r="O84" s="4"/>
      <c r="P84" s="4">
        <f>_xlfn.IFNA(VLOOKUP(O84,'Scoring Matrix'!$B$3:$G$6,6,FALSE),0)</f>
        <v>0</v>
      </c>
      <c r="Q84" s="8">
        <f t="shared" si="1"/>
        <v>0</v>
      </c>
    </row>
    <row r="85" spans="1:17" x14ac:dyDescent="0.35">
      <c r="A85" s="8"/>
      <c r="B85" s="21"/>
      <c r="C85" s="6"/>
      <c r="D85" s="6">
        <f>_xlfn.IFNA(VLOOKUP(C85,'Scoring Matrix'!$B$3:$G$6,3,FALSE),0)</f>
        <v>0</v>
      </c>
      <c r="E85" s="6"/>
      <c r="F85" s="6">
        <f>_xlfn.IFNA(VLOOKUP(E85,'Scoring Matrix'!$B$3:$G$6,3,FALSE),0)</f>
        <v>0</v>
      </c>
      <c r="G85" s="4"/>
      <c r="H85" s="4">
        <f>_xlfn.IFNA(VLOOKUP(G85,'Scoring Matrix'!$B$3:$G$6,4,FALSE),0)</f>
        <v>0</v>
      </c>
      <c r="I85" s="6"/>
      <c r="J85" s="6">
        <f>_xlfn.IFNA(VLOOKUP(I85,'Scoring Matrix'!$B$3:$G$6,5,FALSE),0)</f>
        <v>0</v>
      </c>
      <c r="K85" s="6"/>
      <c r="L85" s="6">
        <f>_xlfn.IFNA(VLOOKUP(K85,'Scoring Matrix'!$B$3:$G$6,5,FALSE),0)</f>
        <v>0</v>
      </c>
      <c r="M85" s="4"/>
      <c r="N85" s="4">
        <f>_xlfn.IFNA(VLOOKUP(M85,'Scoring Matrix'!$B$3:$G$6,6,FALSE),0)</f>
        <v>0</v>
      </c>
      <c r="O85" s="4"/>
      <c r="P85" s="4">
        <f>_xlfn.IFNA(VLOOKUP(O85,'Scoring Matrix'!$B$3:$G$6,6,FALSE),0)</f>
        <v>0</v>
      </c>
      <c r="Q85" s="8">
        <f t="shared" si="1"/>
        <v>0</v>
      </c>
    </row>
    <row r="86" spans="1:17" x14ac:dyDescent="0.35">
      <c r="A86" s="8"/>
      <c r="B86" s="21"/>
      <c r="C86" s="6"/>
      <c r="D86" s="6">
        <f>_xlfn.IFNA(VLOOKUP(C86,'Scoring Matrix'!$B$3:$G$6,3,FALSE),0)</f>
        <v>0</v>
      </c>
      <c r="E86" s="6"/>
      <c r="F86" s="6">
        <f>_xlfn.IFNA(VLOOKUP(E86,'Scoring Matrix'!$B$3:$G$6,3,FALSE),0)</f>
        <v>0</v>
      </c>
      <c r="G86" s="4"/>
      <c r="H86" s="4">
        <f>_xlfn.IFNA(VLOOKUP(G86,'Scoring Matrix'!$B$3:$G$6,4,FALSE),0)</f>
        <v>0</v>
      </c>
      <c r="I86" s="6"/>
      <c r="J86" s="6">
        <f>_xlfn.IFNA(VLOOKUP(I86,'Scoring Matrix'!$B$3:$G$6,5,FALSE),0)</f>
        <v>0</v>
      </c>
      <c r="K86" s="6"/>
      <c r="L86" s="6">
        <f>_xlfn.IFNA(VLOOKUP(K86,'Scoring Matrix'!$B$3:$G$6,5,FALSE),0)</f>
        <v>0</v>
      </c>
      <c r="M86" s="4"/>
      <c r="N86" s="4">
        <f>_xlfn.IFNA(VLOOKUP(M86,'Scoring Matrix'!$B$3:$G$6,6,FALSE),0)</f>
        <v>0</v>
      </c>
      <c r="O86" s="4"/>
      <c r="P86" s="4">
        <f>_xlfn.IFNA(VLOOKUP(O86,'Scoring Matrix'!$B$3:$G$6,6,FALSE),0)</f>
        <v>0</v>
      </c>
      <c r="Q86" s="8">
        <f t="shared" si="1"/>
        <v>0</v>
      </c>
    </row>
    <row r="87" spans="1:17" x14ac:dyDescent="0.35">
      <c r="A87" s="8"/>
      <c r="B87" s="21"/>
      <c r="C87" s="6"/>
      <c r="D87" s="6">
        <f>_xlfn.IFNA(VLOOKUP(C87,'Scoring Matrix'!$B$3:$G$6,3,FALSE),0)</f>
        <v>0</v>
      </c>
      <c r="E87" s="6"/>
      <c r="F87" s="6">
        <f>_xlfn.IFNA(VLOOKUP(E87,'Scoring Matrix'!$B$3:$G$6,3,FALSE),0)</f>
        <v>0</v>
      </c>
      <c r="G87" s="4"/>
      <c r="H87" s="4">
        <f>_xlfn.IFNA(VLOOKUP(G87,'Scoring Matrix'!$B$3:$G$6,4,FALSE),0)</f>
        <v>0</v>
      </c>
      <c r="I87" s="6"/>
      <c r="J87" s="6">
        <f>_xlfn.IFNA(VLOOKUP(I87,'Scoring Matrix'!$B$3:$G$6,5,FALSE),0)</f>
        <v>0</v>
      </c>
      <c r="K87" s="6"/>
      <c r="L87" s="6">
        <f>_xlfn.IFNA(VLOOKUP(K87,'Scoring Matrix'!$B$3:$G$6,5,FALSE),0)</f>
        <v>0</v>
      </c>
      <c r="M87" s="4"/>
      <c r="N87" s="4">
        <f>_xlfn.IFNA(VLOOKUP(M87,'Scoring Matrix'!$B$3:$G$6,6,FALSE),0)</f>
        <v>0</v>
      </c>
      <c r="O87" s="4"/>
      <c r="P87" s="4">
        <f>_xlfn.IFNA(VLOOKUP(O87,'Scoring Matrix'!$B$3:$G$6,6,FALSE),0)</f>
        <v>0</v>
      </c>
      <c r="Q87" s="8">
        <f t="shared" si="1"/>
        <v>0</v>
      </c>
    </row>
    <row r="88" spans="1:17" x14ac:dyDescent="0.35">
      <c r="A88" s="8"/>
      <c r="B88" s="8"/>
      <c r="C88" s="6"/>
      <c r="D88" s="6">
        <f>_xlfn.IFNA(VLOOKUP(C88,'Scoring Matrix'!$B$3:$G$6,3,FALSE),0)</f>
        <v>0</v>
      </c>
      <c r="E88" s="6"/>
      <c r="F88" s="6">
        <f>_xlfn.IFNA(VLOOKUP(E88,'Scoring Matrix'!$B$3:$G$6,3,FALSE),0)</f>
        <v>0</v>
      </c>
      <c r="G88" s="4"/>
      <c r="H88" s="4">
        <f>_xlfn.IFNA(VLOOKUP(G88,'Scoring Matrix'!$B$3:$G$6,4,FALSE),0)</f>
        <v>0</v>
      </c>
      <c r="I88" s="6"/>
      <c r="J88" s="6">
        <f>_xlfn.IFNA(VLOOKUP(I88,'Scoring Matrix'!$B$3:$G$6,5,FALSE),0)</f>
        <v>0</v>
      </c>
      <c r="K88" s="6"/>
      <c r="L88" s="6">
        <f>_xlfn.IFNA(VLOOKUP(K88,'Scoring Matrix'!$B$3:$G$6,5,FALSE),0)</f>
        <v>0</v>
      </c>
      <c r="M88" s="4"/>
      <c r="N88" s="4">
        <f>_xlfn.IFNA(VLOOKUP(M88,'Scoring Matrix'!$B$3:$G$6,6,FALSE),0)</f>
        <v>0</v>
      </c>
      <c r="O88" s="4"/>
      <c r="P88" s="4">
        <f>_xlfn.IFNA(VLOOKUP(O88,'Scoring Matrix'!$B$3:$G$6,6,FALSE),0)</f>
        <v>0</v>
      </c>
      <c r="Q88" s="8">
        <f t="shared" si="1"/>
        <v>0</v>
      </c>
    </row>
    <row r="89" spans="1:17" x14ac:dyDescent="0.35">
      <c r="A89" s="8"/>
      <c r="B89" s="21"/>
      <c r="C89" s="6"/>
      <c r="D89" s="6">
        <f>_xlfn.IFNA(VLOOKUP(C89,'Scoring Matrix'!$B$3:$G$6,3,FALSE),0)</f>
        <v>0</v>
      </c>
      <c r="E89" s="6"/>
      <c r="F89" s="6">
        <f>_xlfn.IFNA(VLOOKUP(E89,'Scoring Matrix'!$B$3:$G$6,3,FALSE),0)</f>
        <v>0</v>
      </c>
      <c r="G89" s="4"/>
      <c r="H89" s="4">
        <f>_xlfn.IFNA(VLOOKUP(G89,'Scoring Matrix'!$B$3:$G$6,4,FALSE),0)</f>
        <v>0</v>
      </c>
      <c r="I89" s="6"/>
      <c r="J89" s="6">
        <f>_xlfn.IFNA(VLOOKUP(I89,'Scoring Matrix'!$B$3:$G$6,5,FALSE),0)</f>
        <v>0</v>
      </c>
      <c r="K89" s="6"/>
      <c r="L89" s="6">
        <f>_xlfn.IFNA(VLOOKUP(K89,'Scoring Matrix'!$B$3:$G$6,5,FALSE),0)</f>
        <v>0</v>
      </c>
      <c r="M89" s="4"/>
      <c r="N89" s="4">
        <f>_xlfn.IFNA(VLOOKUP(M89,'Scoring Matrix'!$B$3:$G$6,6,FALSE),0)</f>
        <v>0</v>
      </c>
      <c r="O89" s="4"/>
      <c r="P89" s="4">
        <f>_xlfn.IFNA(VLOOKUP(O89,'Scoring Matrix'!$B$3:$G$6,6,FALSE),0)</f>
        <v>0</v>
      </c>
      <c r="Q89" s="8">
        <f t="shared" si="1"/>
        <v>0</v>
      </c>
    </row>
    <row r="90" spans="1:17" x14ac:dyDescent="0.35">
      <c r="A90" s="8"/>
      <c r="B90" s="21"/>
      <c r="C90" s="6"/>
      <c r="D90" s="6">
        <f>_xlfn.IFNA(VLOOKUP(C90,'Scoring Matrix'!$B$3:$G$6,3,FALSE),0)</f>
        <v>0</v>
      </c>
      <c r="E90" s="6"/>
      <c r="F90" s="6">
        <f>_xlfn.IFNA(VLOOKUP(E90,'Scoring Matrix'!$B$3:$G$6,3,FALSE),0)</f>
        <v>0</v>
      </c>
      <c r="G90" s="4"/>
      <c r="H90" s="4">
        <f>_xlfn.IFNA(VLOOKUP(G90,'Scoring Matrix'!$B$3:$G$6,4,FALSE),0)</f>
        <v>0</v>
      </c>
      <c r="I90" s="6"/>
      <c r="J90" s="6">
        <f>_xlfn.IFNA(VLOOKUP(I90,'Scoring Matrix'!$B$3:$G$6,5,FALSE),0)</f>
        <v>0</v>
      </c>
      <c r="K90" s="6"/>
      <c r="L90" s="6">
        <f>_xlfn.IFNA(VLOOKUP(K90,'Scoring Matrix'!$B$3:$G$6,5,FALSE),0)</f>
        <v>0</v>
      </c>
      <c r="M90" s="4"/>
      <c r="N90" s="4">
        <f>_xlfn.IFNA(VLOOKUP(M90,'Scoring Matrix'!$B$3:$G$6,6,FALSE),0)</f>
        <v>0</v>
      </c>
      <c r="O90" s="4"/>
      <c r="P90" s="4">
        <f>_xlfn.IFNA(VLOOKUP(O90,'Scoring Matrix'!$B$3:$G$6,6,FALSE),0)</f>
        <v>0</v>
      </c>
      <c r="Q90" s="8">
        <f t="shared" si="1"/>
        <v>0</v>
      </c>
    </row>
    <row r="91" spans="1:17" x14ac:dyDescent="0.35">
      <c r="A91" s="8"/>
      <c r="B91" s="21"/>
      <c r="C91" s="6"/>
      <c r="D91" s="6">
        <f>_xlfn.IFNA(VLOOKUP(C91,'Scoring Matrix'!$B$3:$G$6,3,FALSE),0)</f>
        <v>0</v>
      </c>
      <c r="E91" s="6"/>
      <c r="F91" s="6">
        <f>_xlfn.IFNA(VLOOKUP(E91,'Scoring Matrix'!$B$3:$G$6,3,FALSE),0)</f>
        <v>0</v>
      </c>
      <c r="G91" s="4"/>
      <c r="H91" s="4">
        <f>_xlfn.IFNA(VLOOKUP(G91,'Scoring Matrix'!$B$3:$G$6,4,FALSE),0)</f>
        <v>0</v>
      </c>
      <c r="I91" s="6"/>
      <c r="J91" s="6">
        <f>_xlfn.IFNA(VLOOKUP(I91,'Scoring Matrix'!$B$3:$G$6,5,FALSE),0)</f>
        <v>0</v>
      </c>
      <c r="K91" s="6"/>
      <c r="L91" s="6">
        <f>_xlfn.IFNA(VLOOKUP(K91,'Scoring Matrix'!$B$3:$G$6,5,FALSE),0)</f>
        <v>0</v>
      </c>
      <c r="M91" s="4"/>
      <c r="N91" s="4">
        <f>_xlfn.IFNA(VLOOKUP(M91,'Scoring Matrix'!$B$3:$G$6,6,FALSE),0)</f>
        <v>0</v>
      </c>
      <c r="O91" s="4"/>
      <c r="P91" s="4">
        <f>_xlfn.IFNA(VLOOKUP(O91,'Scoring Matrix'!$B$3:$G$6,6,FALSE),0)</f>
        <v>0</v>
      </c>
      <c r="Q91" s="8">
        <f t="shared" si="1"/>
        <v>0</v>
      </c>
    </row>
    <row r="92" spans="1:17" x14ac:dyDescent="0.35">
      <c r="A92" s="8"/>
      <c r="B92" s="21"/>
      <c r="C92" s="6"/>
      <c r="D92" s="6">
        <f>_xlfn.IFNA(VLOOKUP(C92,'Scoring Matrix'!$B$3:$G$6,3,FALSE),0)</f>
        <v>0</v>
      </c>
      <c r="E92" s="6"/>
      <c r="F92" s="6">
        <f>_xlfn.IFNA(VLOOKUP(E92,'Scoring Matrix'!$B$3:$G$6,3,FALSE),0)</f>
        <v>0</v>
      </c>
      <c r="G92" s="4"/>
      <c r="H92" s="4">
        <f>_xlfn.IFNA(VLOOKUP(G92,'Scoring Matrix'!$B$3:$G$6,4,FALSE),0)</f>
        <v>0</v>
      </c>
      <c r="I92" s="6"/>
      <c r="J92" s="6">
        <f>_xlfn.IFNA(VLOOKUP(I92,'Scoring Matrix'!$B$3:$G$6,5,FALSE),0)</f>
        <v>0</v>
      </c>
      <c r="K92" s="6"/>
      <c r="L92" s="6">
        <f>_xlfn.IFNA(VLOOKUP(K92,'Scoring Matrix'!$B$3:$G$6,5,FALSE),0)</f>
        <v>0</v>
      </c>
      <c r="M92" s="4"/>
      <c r="N92" s="4">
        <f>_xlfn.IFNA(VLOOKUP(M92,'Scoring Matrix'!$B$3:$G$6,6,FALSE),0)</f>
        <v>0</v>
      </c>
      <c r="O92" s="4"/>
      <c r="P92" s="4">
        <f>_xlfn.IFNA(VLOOKUP(O92,'Scoring Matrix'!$B$3:$G$6,6,FALSE),0)</f>
        <v>0</v>
      </c>
      <c r="Q92" s="8">
        <f t="shared" si="1"/>
        <v>0</v>
      </c>
    </row>
    <row r="93" spans="1:17" x14ac:dyDescent="0.35">
      <c r="A93" s="8"/>
      <c r="B93" s="21"/>
      <c r="C93" s="6"/>
      <c r="D93" s="6">
        <f>_xlfn.IFNA(VLOOKUP(C93,'Scoring Matrix'!$B$3:$G$6,3,FALSE),0)</f>
        <v>0</v>
      </c>
      <c r="E93" s="6"/>
      <c r="F93" s="6">
        <f>_xlfn.IFNA(VLOOKUP(E93,'Scoring Matrix'!$B$3:$G$6,3,FALSE),0)</f>
        <v>0</v>
      </c>
      <c r="G93" s="4"/>
      <c r="H93" s="4">
        <f>_xlfn.IFNA(VLOOKUP(G93,'Scoring Matrix'!$B$3:$G$6,4,FALSE),0)</f>
        <v>0</v>
      </c>
      <c r="I93" s="6"/>
      <c r="J93" s="6">
        <f>_xlfn.IFNA(VLOOKUP(I93,'Scoring Matrix'!$B$3:$G$6,5,FALSE),0)</f>
        <v>0</v>
      </c>
      <c r="K93" s="6"/>
      <c r="L93" s="6">
        <f>_xlfn.IFNA(VLOOKUP(K93,'Scoring Matrix'!$B$3:$G$6,5,FALSE),0)</f>
        <v>0</v>
      </c>
      <c r="M93" s="4"/>
      <c r="N93" s="4">
        <f>_xlfn.IFNA(VLOOKUP(M93,'Scoring Matrix'!$B$3:$G$6,6,FALSE),0)</f>
        <v>0</v>
      </c>
      <c r="O93" s="4"/>
      <c r="P93" s="4">
        <f>_xlfn.IFNA(VLOOKUP(O93,'Scoring Matrix'!$B$3:$G$6,6,FALSE),0)</f>
        <v>0</v>
      </c>
      <c r="Q93" s="8">
        <f t="shared" si="1"/>
        <v>0</v>
      </c>
    </row>
    <row r="94" spans="1:17" x14ac:dyDescent="0.35">
      <c r="A94" s="8"/>
      <c r="B94" s="21"/>
      <c r="C94" s="6"/>
      <c r="D94" s="6">
        <f>_xlfn.IFNA(VLOOKUP(C94,'Scoring Matrix'!$B$3:$G$6,3,FALSE),0)</f>
        <v>0</v>
      </c>
      <c r="E94" s="6"/>
      <c r="F94" s="6">
        <f>_xlfn.IFNA(VLOOKUP(E94,'Scoring Matrix'!$B$3:$G$6,3,FALSE),0)</f>
        <v>0</v>
      </c>
      <c r="G94" s="4"/>
      <c r="H94" s="4">
        <f>_xlfn.IFNA(VLOOKUP(G94,'Scoring Matrix'!$B$3:$G$6,4,FALSE),0)</f>
        <v>0</v>
      </c>
      <c r="I94" s="6"/>
      <c r="J94" s="6">
        <f>_xlfn.IFNA(VLOOKUP(I94,'Scoring Matrix'!$B$3:$G$6,5,FALSE),0)</f>
        <v>0</v>
      </c>
      <c r="K94" s="6"/>
      <c r="L94" s="6">
        <f>_xlfn.IFNA(VLOOKUP(K94,'Scoring Matrix'!$B$3:$G$6,5,FALSE),0)</f>
        <v>0</v>
      </c>
      <c r="M94" s="4"/>
      <c r="N94" s="4">
        <f>_xlfn.IFNA(VLOOKUP(M94,'Scoring Matrix'!$B$3:$G$6,6,FALSE),0)</f>
        <v>0</v>
      </c>
      <c r="O94" s="4"/>
      <c r="P94" s="4">
        <f>_xlfn.IFNA(VLOOKUP(O94,'Scoring Matrix'!$B$3:$G$6,6,FALSE),0)</f>
        <v>0</v>
      </c>
      <c r="Q94" s="8">
        <f t="shared" si="1"/>
        <v>0</v>
      </c>
    </row>
    <row r="95" spans="1:17" x14ac:dyDescent="0.35">
      <c r="A95" s="8"/>
      <c r="B95" s="21"/>
      <c r="C95" s="6"/>
      <c r="D95" s="6">
        <f>_xlfn.IFNA(VLOOKUP(C95,'Scoring Matrix'!$B$3:$G$6,3,FALSE),0)</f>
        <v>0</v>
      </c>
      <c r="E95" s="6"/>
      <c r="F95" s="6">
        <f>_xlfn.IFNA(VLOOKUP(E95,'Scoring Matrix'!$B$3:$G$6,3,FALSE),0)</f>
        <v>0</v>
      </c>
      <c r="G95" s="4"/>
      <c r="H95" s="4">
        <f>_xlfn.IFNA(VLOOKUP(G95,'Scoring Matrix'!$B$3:$G$6,4,FALSE),0)</f>
        <v>0</v>
      </c>
      <c r="I95" s="6"/>
      <c r="J95" s="6">
        <f>_xlfn.IFNA(VLOOKUP(I95,'Scoring Matrix'!$B$3:$G$6,5,FALSE),0)</f>
        <v>0</v>
      </c>
      <c r="K95" s="6"/>
      <c r="L95" s="6">
        <f>_xlfn.IFNA(VLOOKUP(K95,'Scoring Matrix'!$B$3:$G$6,5,FALSE),0)</f>
        <v>0</v>
      </c>
      <c r="M95" s="4"/>
      <c r="N95" s="4">
        <f>_xlfn.IFNA(VLOOKUP(M95,'Scoring Matrix'!$B$3:$G$6,6,FALSE),0)</f>
        <v>0</v>
      </c>
      <c r="O95" s="4"/>
      <c r="P95" s="4">
        <f>_xlfn.IFNA(VLOOKUP(O95,'Scoring Matrix'!$B$3:$G$6,6,FALSE),0)</f>
        <v>0</v>
      </c>
      <c r="Q95" s="8">
        <f t="shared" si="1"/>
        <v>0</v>
      </c>
    </row>
    <row r="96" spans="1:17" x14ac:dyDescent="0.35">
      <c r="A96" s="8"/>
      <c r="B96" s="8"/>
      <c r="C96" s="6"/>
      <c r="D96" s="6">
        <f>_xlfn.IFNA(VLOOKUP(C96,'Scoring Matrix'!$B$3:$G$6,3,FALSE),0)</f>
        <v>0</v>
      </c>
      <c r="E96" s="6"/>
      <c r="F96" s="6">
        <f>_xlfn.IFNA(VLOOKUP(E96,'Scoring Matrix'!$B$3:$G$6,3,FALSE),0)</f>
        <v>0</v>
      </c>
      <c r="G96" s="4"/>
      <c r="H96" s="4">
        <f>_xlfn.IFNA(VLOOKUP(G96,'Scoring Matrix'!$B$3:$G$6,4,FALSE),0)</f>
        <v>0</v>
      </c>
      <c r="I96" s="6"/>
      <c r="J96" s="6">
        <f>_xlfn.IFNA(VLOOKUP(I96,'Scoring Matrix'!$B$3:$G$6,5,FALSE),0)</f>
        <v>0</v>
      </c>
      <c r="K96" s="6"/>
      <c r="L96" s="6">
        <f>_xlfn.IFNA(VLOOKUP(K96,'Scoring Matrix'!$B$3:$G$6,5,FALSE),0)</f>
        <v>0</v>
      </c>
      <c r="M96" s="4"/>
      <c r="N96" s="4">
        <f>_xlfn.IFNA(VLOOKUP(M96,'Scoring Matrix'!$B$3:$G$6,6,FALSE),0)</f>
        <v>0</v>
      </c>
      <c r="O96" s="4"/>
      <c r="P96" s="4">
        <f>_xlfn.IFNA(VLOOKUP(O96,'Scoring Matrix'!$B$3:$G$6,6,FALSE),0)</f>
        <v>0</v>
      </c>
      <c r="Q96" s="8">
        <f t="shared" si="1"/>
        <v>0</v>
      </c>
    </row>
    <row r="97" spans="1:17" x14ac:dyDescent="0.35">
      <c r="A97" s="8"/>
      <c r="B97" s="21"/>
      <c r="C97" s="6"/>
      <c r="D97" s="6">
        <f>_xlfn.IFNA(VLOOKUP(C97,'Scoring Matrix'!$B$3:$G$6,3,FALSE),0)</f>
        <v>0</v>
      </c>
      <c r="E97" s="6"/>
      <c r="F97" s="6">
        <f>_xlfn.IFNA(VLOOKUP(E97,'Scoring Matrix'!$B$3:$G$6,3,FALSE),0)</f>
        <v>0</v>
      </c>
      <c r="G97" s="4"/>
      <c r="H97" s="4">
        <f>_xlfn.IFNA(VLOOKUP(G97,'Scoring Matrix'!$B$3:$G$6,4,FALSE),0)</f>
        <v>0</v>
      </c>
      <c r="I97" s="6"/>
      <c r="J97" s="6">
        <f>_xlfn.IFNA(VLOOKUP(I97,'Scoring Matrix'!$B$3:$G$6,5,FALSE),0)</f>
        <v>0</v>
      </c>
      <c r="K97" s="6"/>
      <c r="L97" s="6">
        <f>_xlfn.IFNA(VLOOKUP(K97,'Scoring Matrix'!$B$3:$G$6,5,FALSE),0)</f>
        <v>0</v>
      </c>
      <c r="M97" s="4"/>
      <c r="N97" s="4">
        <f>_xlfn.IFNA(VLOOKUP(M97,'Scoring Matrix'!$B$3:$G$6,6,FALSE),0)</f>
        <v>0</v>
      </c>
      <c r="O97" s="4"/>
      <c r="P97" s="4">
        <f>_xlfn.IFNA(VLOOKUP(O97,'Scoring Matrix'!$B$3:$G$6,6,FALSE),0)</f>
        <v>0</v>
      </c>
      <c r="Q97" s="8">
        <f t="shared" si="1"/>
        <v>0</v>
      </c>
    </row>
    <row r="98" spans="1:17" x14ac:dyDescent="0.35">
      <c r="A98" s="8"/>
      <c r="B98" s="21"/>
      <c r="C98" s="6"/>
      <c r="D98" s="6">
        <f>_xlfn.IFNA(VLOOKUP(C98,'Scoring Matrix'!$B$3:$G$6,3,FALSE),0)</f>
        <v>0</v>
      </c>
      <c r="E98" s="6"/>
      <c r="F98" s="6">
        <f>_xlfn.IFNA(VLOOKUP(E98,'Scoring Matrix'!$B$3:$G$6,3,FALSE),0)</f>
        <v>0</v>
      </c>
      <c r="G98" s="4"/>
      <c r="H98" s="4">
        <f>_xlfn.IFNA(VLOOKUP(G98,'Scoring Matrix'!$B$3:$G$6,4,FALSE),0)</f>
        <v>0</v>
      </c>
      <c r="I98" s="6"/>
      <c r="J98" s="6">
        <f>_xlfn.IFNA(VLOOKUP(I98,'Scoring Matrix'!$B$3:$G$6,5,FALSE),0)</f>
        <v>0</v>
      </c>
      <c r="K98" s="6"/>
      <c r="L98" s="6">
        <f>_xlfn.IFNA(VLOOKUP(K98,'Scoring Matrix'!$B$3:$G$6,5,FALSE),0)</f>
        <v>0</v>
      </c>
      <c r="M98" s="4"/>
      <c r="N98" s="4">
        <f>_xlfn.IFNA(VLOOKUP(M98,'Scoring Matrix'!$B$3:$G$6,6,FALSE),0)</f>
        <v>0</v>
      </c>
      <c r="O98" s="4"/>
      <c r="P98" s="4">
        <f>_xlfn.IFNA(VLOOKUP(O98,'Scoring Matrix'!$B$3:$G$6,6,FALSE),0)</f>
        <v>0</v>
      </c>
      <c r="Q98" s="8">
        <f t="shared" si="1"/>
        <v>0</v>
      </c>
    </row>
    <row r="99" spans="1:17" x14ac:dyDescent="0.35">
      <c r="A99" s="8"/>
      <c r="B99" s="8"/>
      <c r="C99" s="6"/>
      <c r="D99" s="6">
        <f>_xlfn.IFNA(VLOOKUP(C99,'Scoring Matrix'!$B$3:$G$6,3,FALSE),0)</f>
        <v>0</v>
      </c>
      <c r="E99" s="6"/>
      <c r="F99" s="6">
        <f>_xlfn.IFNA(VLOOKUP(E99,'Scoring Matrix'!$B$3:$G$6,3,FALSE),0)</f>
        <v>0</v>
      </c>
      <c r="G99" s="4"/>
      <c r="H99" s="4">
        <f>_xlfn.IFNA(VLOOKUP(G99,'Scoring Matrix'!$B$3:$G$6,4,FALSE),0)</f>
        <v>0</v>
      </c>
      <c r="I99" s="6"/>
      <c r="J99" s="6">
        <f>_xlfn.IFNA(VLOOKUP(I99,'Scoring Matrix'!$B$3:$G$6,5,FALSE),0)</f>
        <v>0</v>
      </c>
      <c r="K99" s="6"/>
      <c r="L99" s="6">
        <f>_xlfn.IFNA(VLOOKUP(K99,'Scoring Matrix'!$B$3:$G$6,5,FALSE),0)</f>
        <v>0</v>
      </c>
      <c r="M99" s="4"/>
      <c r="N99" s="4">
        <f>_xlfn.IFNA(VLOOKUP(M99,'Scoring Matrix'!$B$3:$G$6,6,FALSE),0)</f>
        <v>0</v>
      </c>
      <c r="O99" s="4"/>
      <c r="P99" s="4">
        <f>_xlfn.IFNA(VLOOKUP(O99,'Scoring Matrix'!$B$3:$G$6,6,FALSE),0)</f>
        <v>0</v>
      </c>
      <c r="Q99" s="8">
        <f t="shared" si="1"/>
        <v>0</v>
      </c>
    </row>
    <row r="100" spans="1:17" x14ac:dyDescent="0.35">
      <c r="A100" s="8"/>
      <c r="B100" s="21"/>
      <c r="C100" s="6"/>
      <c r="D100" s="6">
        <f>_xlfn.IFNA(VLOOKUP(C100,'Scoring Matrix'!$B$3:$G$6,3,FALSE),0)</f>
        <v>0</v>
      </c>
      <c r="E100" s="6"/>
      <c r="F100" s="6">
        <f>_xlfn.IFNA(VLOOKUP(E100,'Scoring Matrix'!$B$3:$G$6,3,FALSE),0)</f>
        <v>0</v>
      </c>
      <c r="G100" s="4"/>
      <c r="H100" s="4">
        <f>_xlfn.IFNA(VLOOKUP(G100,'Scoring Matrix'!$B$3:$G$6,4,FALSE),0)</f>
        <v>0</v>
      </c>
      <c r="I100" s="6"/>
      <c r="J100" s="6">
        <f>_xlfn.IFNA(VLOOKUP(I100,'Scoring Matrix'!$B$3:$G$6,5,FALSE),0)</f>
        <v>0</v>
      </c>
      <c r="K100" s="6"/>
      <c r="L100" s="6">
        <f>_xlfn.IFNA(VLOOKUP(K100,'Scoring Matrix'!$B$3:$G$6,5,FALSE),0)</f>
        <v>0</v>
      </c>
      <c r="M100" s="4"/>
      <c r="N100" s="4">
        <f>_xlfn.IFNA(VLOOKUP(M100,'Scoring Matrix'!$B$3:$G$6,6,FALSE),0)</f>
        <v>0</v>
      </c>
      <c r="O100" s="4"/>
      <c r="P100" s="4">
        <f>_xlfn.IFNA(VLOOKUP(O100,'Scoring Matrix'!$B$3:$G$6,6,FALSE),0)</f>
        <v>0</v>
      </c>
      <c r="Q100" s="8">
        <f t="shared" si="1"/>
        <v>0</v>
      </c>
    </row>
    <row r="101" spans="1:17" x14ac:dyDescent="0.35">
      <c r="A101" s="8"/>
      <c r="B101" s="21"/>
      <c r="C101" s="6"/>
      <c r="D101" s="6">
        <f>_xlfn.IFNA(VLOOKUP(C101,'Scoring Matrix'!$B$3:$G$6,3,FALSE),0)</f>
        <v>0</v>
      </c>
      <c r="E101" s="6"/>
      <c r="F101" s="6">
        <f>_xlfn.IFNA(VLOOKUP(E101,'Scoring Matrix'!$B$3:$G$6,3,FALSE),0)</f>
        <v>0</v>
      </c>
      <c r="G101" s="4"/>
      <c r="H101" s="4">
        <f>_xlfn.IFNA(VLOOKUP(G101,'Scoring Matrix'!$B$3:$G$6,4,FALSE),0)</f>
        <v>0</v>
      </c>
      <c r="I101" s="6"/>
      <c r="J101" s="6">
        <f>_xlfn.IFNA(VLOOKUP(I101,'Scoring Matrix'!$B$3:$G$6,5,FALSE),0)</f>
        <v>0</v>
      </c>
      <c r="K101" s="6"/>
      <c r="L101" s="6">
        <f>_xlfn.IFNA(VLOOKUP(K101,'Scoring Matrix'!$B$3:$G$6,5,FALSE),0)</f>
        <v>0</v>
      </c>
      <c r="M101" s="4"/>
      <c r="N101" s="4">
        <f>_xlfn.IFNA(VLOOKUP(M101,'Scoring Matrix'!$B$3:$G$6,6,FALSE),0)</f>
        <v>0</v>
      </c>
      <c r="O101" s="4"/>
      <c r="P101" s="4">
        <f>_xlfn.IFNA(VLOOKUP(O101,'Scoring Matrix'!$B$3:$G$6,6,FALSE),0)</f>
        <v>0</v>
      </c>
      <c r="Q101" s="8">
        <f t="shared" si="1"/>
        <v>0</v>
      </c>
    </row>
    <row r="102" spans="1:17" x14ac:dyDescent="0.35">
      <c r="A102" s="8"/>
      <c r="B102" s="21"/>
      <c r="C102" s="6"/>
      <c r="D102" s="6">
        <f>_xlfn.IFNA(VLOOKUP(C102,'Scoring Matrix'!$B$3:$G$6,3,FALSE),0)</f>
        <v>0</v>
      </c>
      <c r="E102" s="6"/>
      <c r="F102" s="6">
        <f>_xlfn.IFNA(VLOOKUP(E102,'Scoring Matrix'!$B$3:$G$6,3,FALSE),0)</f>
        <v>0</v>
      </c>
      <c r="G102" s="4"/>
      <c r="H102" s="4">
        <f>_xlfn.IFNA(VLOOKUP(G102,'Scoring Matrix'!$B$3:$G$6,4,FALSE),0)</f>
        <v>0</v>
      </c>
      <c r="I102" s="6"/>
      <c r="J102" s="6">
        <f>_xlfn.IFNA(VLOOKUP(I102,'Scoring Matrix'!$B$3:$G$6,5,FALSE),0)</f>
        <v>0</v>
      </c>
      <c r="K102" s="6"/>
      <c r="L102" s="6">
        <f>_xlfn.IFNA(VLOOKUP(K102,'Scoring Matrix'!$B$3:$G$6,5,FALSE),0)</f>
        <v>0</v>
      </c>
      <c r="M102" s="4"/>
      <c r="N102" s="4">
        <f>_xlfn.IFNA(VLOOKUP(M102,'Scoring Matrix'!$B$3:$G$6,6,FALSE),0)</f>
        <v>0</v>
      </c>
      <c r="O102" s="4"/>
      <c r="P102" s="4">
        <f>_xlfn.IFNA(VLOOKUP(O102,'Scoring Matrix'!$B$3:$G$6,6,FALSE),0)</f>
        <v>0</v>
      </c>
      <c r="Q102" s="8">
        <f t="shared" si="1"/>
        <v>0</v>
      </c>
    </row>
    <row r="103" spans="1:17" x14ac:dyDescent="0.35">
      <c r="A103" s="8"/>
      <c r="B103" s="21"/>
      <c r="C103" s="6"/>
      <c r="D103" s="6">
        <f>_xlfn.IFNA(VLOOKUP(C103,'Scoring Matrix'!$B$3:$G$6,3,FALSE),0)</f>
        <v>0</v>
      </c>
      <c r="E103" s="6"/>
      <c r="F103" s="6">
        <f>_xlfn.IFNA(VLOOKUP(E103,'Scoring Matrix'!$B$3:$G$6,3,FALSE),0)</f>
        <v>0</v>
      </c>
      <c r="G103" s="4"/>
      <c r="H103" s="4">
        <f>_xlfn.IFNA(VLOOKUP(G103,'Scoring Matrix'!$B$3:$G$6,4,FALSE),0)</f>
        <v>0</v>
      </c>
      <c r="I103" s="6"/>
      <c r="J103" s="6">
        <f>_xlfn.IFNA(VLOOKUP(I103,'Scoring Matrix'!$B$3:$G$6,5,FALSE),0)</f>
        <v>0</v>
      </c>
      <c r="K103" s="6"/>
      <c r="L103" s="6">
        <f>_xlfn.IFNA(VLOOKUP(K103,'Scoring Matrix'!$B$3:$G$6,5,FALSE),0)</f>
        <v>0</v>
      </c>
      <c r="M103" s="4"/>
      <c r="N103" s="4">
        <f>_xlfn.IFNA(VLOOKUP(M103,'Scoring Matrix'!$B$3:$G$6,6,FALSE),0)</f>
        <v>0</v>
      </c>
      <c r="O103" s="4"/>
      <c r="P103" s="4">
        <f>_xlfn.IFNA(VLOOKUP(O103,'Scoring Matrix'!$B$3:$G$6,6,FALSE),0)</f>
        <v>0</v>
      </c>
      <c r="Q103" s="8">
        <f t="shared" si="1"/>
        <v>0</v>
      </c>
    </row>
    <row r="104" spans="1:17" x14ac:dyDescent="0.35">
      <c r="A104" s="8"/>
      <c r="B104" s="8"/>
      <c r="C104" s="6"/>
      <c r="D104" s="6">
        <f>_xlfn.IFNA(VLOOKUP(C104,'Scoring Matrix'!$B$3:$G$6,3,FALSE),0)</f>
        <v>0</v>
      </c>
      <c r="E104" s="6"/>
      <c r="F104" s="6">
        <f>_xlfn.IFNA(VLOOKUP(E104,'Scoring Matrix'!$B$3:$G$6,3,FALSE),0)</f>
        <v>0</v>
      </c>
      <c r="G104" s="4"/>
      <c r="H104" s="4">
        <f>_xlfn.IFNA(VLOOKUP(G104,'Scoring Matrix'!$B$3:$G$6,4,FALSE),0)</f>
        <v>0</v>
      </c>
      <c r="I104" s="6"/>
      <c r="J104" s="6">
        <f>_xlfn.IFNA(VLOOKUP(I104,'Scoring Matrix'!$B$3:$G$6,5,FALSE),0)</f>
        <v>0</v>
      </c>
      <c r="K104" s="6"/>
      <c r="L104" s="6">
        <f>_xlfn.IFNA(VLOOKUP(K104,'Scoring Matrix'!$B$3:$G$6,5,FALSE),0)</f>
        <v>0</v>
      </c>
      <c r="M104" s="4"/>
      <c r="N104" s="4">
        <f>_xlfn.IFNA(VLOOKUP(M104,'Scoring Matrix'!$B$3:$G$6,6,FALSE),0)</f>
        <v>0</v>
      </c>
      <c r="O104" s="4"/>
      <c r="P104" s="4">
        <f>_xlfn.IFNA(VLOOKUP(O104,'Scoring Matrix'!$B$3:$G$6,6,FALSE),0)</f>
        <v>0</v>
      </c>
      <c r="Q104" s="8">
        <f t="shared" si="1"/>
        <v>0</v>
      </c>
    </row>
    <row r="105" spans="1:17" x14ac:dyDescent="0.35">
      <c r="A105" s="8"/>
      <c r="B105" s="21"/>
      <c r="C105" s="6"/>
      <c r="D105" s="6">
        <f>_xlfn.IFNA(VLOOKUP(C105,'Scoring Matrix'!$B$3:$G$6,3,FALSE),0)</f>
        <v>0</v>
      </c>
      <c r="E105" s="6"/>
      <c r="F105" s="6">
        <f>_xlfn.IFNA(VLOOKUP(E105,'Scoring Matrix'!$B$3:$G$6,3,FALSE),0)</f>
        <v>0</v>
      </c>
      <c r="G105" s="4"/>
      <c r="H105" s="4">
        <f>_xlfn.IFNA(VLOOKUP(G105,'Scoring Matrix'!$B$3:$G$6,4,FALSE),0)</f>
        <v>0</v>
      </c>
      <c r="I105" s="6"/>
      <c r="J105" s="6">
        <f>_xlfn.IFNA(VLOOKUP(I105,'Scoring Matrix'!$B$3:$G$6,5,FALSE),0)</f>
        <v>0</v>
      </c>
      <c r="K105" s="6"/>
      <c r="L105" s="6">
        <f>_xlfn.IFNA(VLOOKUP(K105,'Scoring Matrix'!$B$3:$G$6,5,FALSE),0)</f>
        <v>0</v>
      </c>
      <c r="M105" s="4"/>
      <c r="N105" s="4">
        <f>_xlfn.IFNA(VLOOKUP(M105,'Scoring Matrix'!$B$3:$G$6,6,FALSE),0)</f>
        <v>0</v>
      </c>
      <c r="O105" s="4"/>
      <c r="P105" s="4">
        <f>_xlfn.IFNA(VLOOKUP(O105,'Scoring Matrix'!$B$3:$G$6,6,FALSE),0)</f>
        <v>0</v>
      </c>
      <c r="Q105" s="8">
        <f t="shared" si="1"/>
        <v>0</v>
      </c>
    </row>
    <row r="106" spans="1:17" x14ac:dyDescent="0.35">
      <c r="A106" s="8"/>
      <c r="B106" s="21"/>
      <c r="C106" s="6"/>
      <c r="D106" s="6">
        <f>_xlfn.IFNA(VLOOKUP(C106,'Scoring Matrix'!$B$3:$G$6,3,FALSE),0)</f>
        <v>0</v>
      </c>
      <c r="E106" s="6"/>
      <c r="F106" s="6">
        <f>_xlfn.IFNA(VLOOKUP(E106,'Scoring Matrix'!$B$3:$G$6,3,FALSE),0)</f>
        <v>0</v>
      </c>
      <c r="G106" s="4"/>
      <c r="H106" s="4">
        <f>_xlfn.IFNA(VLOOKUP(G106,'Scoring Matrix'!$B$3:$G$6,4,FALSE),0)</f>
        <v>0</v>
      </c>
      <c r="I106" s="6"/>
      <c r="J106" s="6">
        <f>_xlfn.IFNA(VLOOKUP(I106,'Scoring Matrix'!$B$3:$G$6,5,FALSE),0)</f>
        <v>0</v>
      </c>
      <c r="K106" s="6"/>
      <c r="L106" s="6">
        <f>_xlfn.IFNA(VLOOKUP(K106,'Scoring Matrix'!$B$3:$G$6,5,FALSE),0)</f>
        <v>0</v>
      </c>
      <c r="M106" s="4"/>
      <c r="N106" s="4">
        <f>_xlfn.IFNA(VLOOKUP(M106,'Scoring Matrix'!$B$3:$G$6,6,FALSE),0)</f>
        <v>0</v>
      </c>
      <c r="O106" s="4"/>
      <c r="P106" s="4">
        <f>_xlfn.IFNA(VLOOKUP(O106,'Scoring Matrix'!$B$3:$G$6,6,FALSE),0)</f>
        <v>0</v>
      </c>
      <c r="Q106" s="8">
        <f t="shared" si="1"/>
        <v>0</v>
      </c>
    </row>
    <row r="107" spans="1:17" x14ac:dyDescent="0.35">
      <c r="A107" s="8"/>
      <c r="B107" s="8"/>
      <c r="C107" s="6"/>
      <c r="D107" s="6">
        <f>_xlfn.IFNA(VLOOKUP(C107,'Scoring Matrix'!$B$3:$G$6,3,FALSE),0)</f>
        <v>0</v>
      </c>
      <c r="E107" s="6"/>
      <c r="F107" s="6">
        <f>_xlfn.IFNA(VLOOKUP(E107,'Scoring Matrix'!$B$3:$G$6,3,FALSE),0)</f>
        <v>0</v>
      </c>
      <c r="G107" s="4"/>
      <c r="H107" s="4">
        <f>_xlfn.IFNA(VLOOKUP(G107,'Scoring Matrix'!$B$3:$G$6,4,FALSE),0)</f>
        <v>0</v>
      </c>
      <c r="I107" s="6"/>
      <c r="J107" s="6">
        <f>_xlfn.IFNA(VLOOKUP(I107,'Scoring Matrix'!$B$3:$G$6,5,FALSE),0)</f>
        <v>0</v>
      </c>
      <c r="K107" s="6"/>
      <c r="L107" s="6">
        <f>_xlfn.IFNA(VLOOKUP(K107,'Scoring Matrix'!$B$3:$G$6,5,FALSE),0)</f>
        <v>0</v>
      </c>
      <c r="M107" s="4"/>
      <c r="N107" s="4">
        <f>_xlfn.IFNA(VLOOKUP(M107,'Scoring Matrix'!$B$3:$G$6,6,FALSE),0)</f>
        <v>0</v>
      </c>
      <c r="O107" s="4"/>
      <c r="P107" s="4">
        <f>_xlfn.IFNA(VLOOKUP(O107,'Scoring Matrix'!$B$3:$G$6,6,FALSE),0)</f>
        <v>0</v>
      </c>
      <c r="Q107" s="8">
        <f t="shared" si="1"/>
        <v>0</v>
      </c>
    </row>
    <row r="108" spans="1:17" x14ac:dyDescent="0.35">
      <c r="A108" s="8"/>
      <c r="B108" s="8"/>
      <c r="C108" s="6"/>
      <c r="D108" s="6">
        <f>_xlfn.IFNA(VLOOKUP(C108,'Scoring Matrix'!$B$3:$G$6,3,FALSE),0)</f>
        <v>0</v>
      </c>
      <c r="E108" s="6"/>
      <c r="F108" s="6">
        <f>_xlfn.IFNA(VLOOKUP(E108,'Scoring Matrix'!$B$3:$G$6,3,FALSE),0)</f>
        <v>0</v>
      </c>
      <c r="G108" s="4"/>
      <c r="H108" s="4">
        <f>_xlfn.IFNA(VLOOKUP(G108,'Scoring Matrix'!$B$3:$G$6,4,FALSE),0)</f>
        <v>0</v>
      </c>
      <c r="I108" s="6"/>
      <c r="J108" s="6">
        <f>_xlfn.IFNA(VLOOKUP(I108,'Scoring Matrix'!$B$3:$G$6,5,FALSE),0)</f>
        <v>0</v>
      </c>
      <c r="K108" s="6"/>
      <c r="L108" s="6">
        <f>_xlfn.IFNA(VLOOKUP(K108,'Scoring Matrix'!$B$3:$G$6,5,FALSE),0)</f>
        <v>0</v>
      </c>
      <c r="M108" s="4"/>
      <c r="N108" s="4">
        <f>_xlfn.IFNA(VLOOKUP(M108,'Scoring Matrix'!$B$3:$G$6,6,FALSE),0)</f>
        <v>0</v>
      </c>
      <c r="O108" s="4"/>
      <c r="P108" s="4">
        <f>_xlfn.IFNA(VLOOKUP(O108,'Scoring Matrix'!$B$3:$G$6,6,FALSE),0)</f>
        <v>0</v>
      </c>
      <c r="Q108" s="8">
        <f t="shared" si="1"/>
        <v>0</v>
      </c>
    </row>
    <row r="109" spans="1:17" x14ac:dyDescent="0.35">
      <c r="A109" s="8"/>
      <c r="B109" s="21"/>
      <c r="C109" s="6"/>
      <c r="D109" s="6">
        <f>_xlfn.IFNA(VLOOKUP(C109,'Scoring Matrix'!$B$3:$G$6,3,FALSE),0)</f>
        <v>0</v>
      </c>
      <c r="E109" s="6"/>
      <c r="F109" s="6">
        <f>_xlfn.IFNA(VLOOKUP(E109,'Scoring Matrix'!$B$3:$G$6,3,FALSE),0)</f>
        <v>0</v>
      </c>
      <c r="G109" s="4"/>
      <c r="H109" s="4">
        <f>_xlfn.IFNA(VLOOKUP(G109,'Scoring Matrix'!$B$3:$G$6,4,FALSE),0)</f>
        <v>0</v>
      </c>
      <c r="I109" s="6"/>
      <c r="J109" s="6">
        <f>_xlfn.IFNA(VLOOKUP(I109,'Scoring Matrix'!$B$3:$G$6,5,FALSE),0)</f>
        <v>0</v>
      </c>
      <c r="K109" s="6"/>
      <c r="L109" s="6">
        <f>_xlfn.IFNA(VLOOKUP(K109,'Scoring Matrix'!$B$3:$G$6,5,FALSE),0)</f>
        <v>0</v>
      </c>
      <c r="M109" s="4"/>
      <c r="N109" s="4">
        <f>_xlfn.IFNA(VLOOKUP(M109,'Scoring Matrix'!$B$3:$G$6,6,FALSE),0)</f>
        <v>0</v>
      </c>
      <c r="O109" s="4"/>
      <c r="P109" s="4">
        <f>_xlfn.IFNA(VLOOKUP(O109,'Scoring Matrix'!$B$3:$G$6,6,FALSE),0)</f>
        <v>0</v>
      </c>
      <c r="Q109" s="8">
        <f t="shared" si="1"/>
        <v>0</v>
      </c>
    </row>
    <row r="110" spans="1:17" x14ac:dyDescent="0.35">
      <c r="A110" s="8"/>
      <c r="B110" s="21"/>
      <c r="C110" s="6"/>
      <c r="D110" s="6">
        <f>_xlfn.IFNA(VLOOKUP(C110,'Scoring Matrix'!$B$3:$G$6,3,FALSE),0)</f>
        <v>0</v>
      </c>
      <c r="E110" s="6"/>
      <c r="F110" s="6">
        <f>_xlfn.IFNA(VLOOKUP(E110,'Scoring Matrix'!$B$3:$G$6,3,FALSE),0)</f>
        <v>0</v>
      </c>
      <c r="G110" s="4"/>
      <c r="H110" s="4">
        <f>_xlfn.IFNA(VLOOKUP(G110,'Scoring Matrix'!$B$3:$G$6,4,FALSE),0)</f>
        <v>0</v>
      </c>
      <c r="I110" s="6"/>
      <c r="J110" s="6">
        <f>_xlfn.IFNA(VLOOKUP(I110,'Scoring Matrix'!$B$3:$G$6,5,FALSE),0)</f>
        <v>0</v>
      </c>
      <c r="K110" s="6"/>
      <c r="L110" s="6">
        <f>_xlfn.IFNA(VLOOKUP(K110,'Scoring Matrix'!$B$3:$G$6,5,FALSE),0)</f>
        <v>0</v>
      </c>
      <c r="M110" s="4"/>
      <c r="N110" s="4">
        <f>_xlfn.IFNA(VLOOKUP(M110,'Scoring Matrix'!$B$3:$G$6,6,FALSE),0)</f>
        <v>0</v>
      </c>
      <c r="O110" s="4"/>
      <c r="P110" s="4">
        <f>_xlfn.IFNA(VLOOKUP(O110,'Scoring Matrix'!$B$3:$G$6,6,FALSE),0)</f>
        <v>0</v>
      </c>
      <c r="Q110" s="8">
        <f t="shared" si="1"/>
        <v>0</v>
      </c>
    </row>
    <row r="111" spans="1:17" x14ac:dyDescent="0.35">
      <c r="A111" s="8"/>
      <c r="B111" s="21"/>
      <c r="C111" s="6"/>
      <c r="D111" s="6">
        <f>_xlfn.IFNA(VLOOKUP(C111,'Scoring Matrix'!$B$3:$G$6,3,FALSE),0)</f>
        <v>0</v>
      </c>
      <c r="E111" s="6"/>
      <c r="F111" s="6">
        <f>_xlfn.IFNA(VLOOKUP(E111,'Scoring Matrix'!$B$3:$G$6,3,FALSE),0)</f>
        <v>0</v>
      </c>
      <c r="G111" s="4"/>
      <c r="H111" s="4">
        <f>_xlfn.IFNA(VLOOKUP(G111,'Scoring Matrix'!$B$3:$G$6,4,FALSE),0)</f>
        <v>0</v>
      </c>
      <c r="I111" s="6"/>
      <c r="J111" s="6">
        <f>_xlfn.IFNA(VLOOKUP(I111,'Scoring Matrix'!$B$3:$G$6,5,FALSE),0)</f>
        <v>0</v>
      </c>
      <c r="K111" s="6"/>
      <c r="L111" s="6">
        <f>_xlfn.IFNA(VLOOKUP(K111,'Scoring Matrix'!$B$3:$G$6,5,FALSE),0)</f>
        <v>0</v>
      </c>
      <c r="M111" s="4"/>
      <c r="N111" s="4">
        <f>_xlfn.IFNA(VLOOKUP(M111,'Scoring Matrix'!$B$3:$G$6,6,FALSE),0)</f>
        <v>0</v>
      </c>
      <c r="O111" s="4"/>
      <c r="P111" s="4">
        <f>_xlfn.IFNA(VLOOKUP(O111,'Scoring Matrix'!$B$3:$G$6,6,FALSE),0)</f>
        <v>0</v>
      </c>
      <c r="Q111" s="8">
        <f t="shared" si="1"/>
        <v>0</v>
      </c>
    </row>
    <row r="112" spans="1:17" x14ac:dyDescent="0.35">
      <c r="A112" s="8"/>
      <c r="B112" s="21"/>
      <c r="C112" s="6"/>
      <c r="D112" s="6">
        <f>_xlfn.IFNA(VLOOKUP(C112,'Scoring Matrix'!$B$3:$G$6,3,FALSE),0)</f>
        <v>0</v>
      </c>
      <c r="E112" s="6"/>
      <c r="F112" s="6">
        <f>_xlfn.IFNA(VLOOKUP(E112,'Scoring Matrix'!$B$3:$G$6,3,FALSE),0)</f>
        <v>0</v>
      </c>
      <c r="G112" s="4"/>
      <c r="H112" s="4">
        <f>_xlfn.IFNA(VLOOKUP(G112,'Scoring Matrix'!$B$3:$G$6,4,FALSE),0)</f>
        <v>0</v>
      </c>
      <c r="I112" s="6"/>
      <c r="J112" s="6">
        <f>_xlfn.IFNA(VLOOKUP(I112,'Scoring Matrix'!$B$3:$G$6,5,FALSE),0)</f>
        <v>0</v>
      </c>
      <c r="K112" s="6"/>
      <c r="L112" s="6">
        <f>_xlfn.IFNA(VLOOKUP(K112,'Scoring Matrix'!$B$3:$G$6,5,FALSE),0)</f>
        <v>0</v>
      </c>
      <c r="M112" s="4"/>
      <c r="N112" s="4">
        <f>_xlfn.IFNA(VLOOKUP(M112,'Scoring Matrix'!$B$3:$G$6,6,FALSE),0)</f>
        <v>0</v>
      </c>
      <c r="O112" s="4"/>
      <c r="P112" s="4">
        <f>_xlfn.IFNA(VLOOKUP(O112,'Scoring Matrix'!$B$3:$G$6,6,FALSE),0)</f>
        <v>0</v>
      </c>
      <c r="Q112" s="8">
        <f t="shared" si="1"/>
        <v>0</v>
      </c>
    </row>
    <row r="113" spans="1:17" x14ac:dyDescent="0.35">
      <c r="A113" s="8"/>
      <c r="B113" s="8"/>
      <c r="C113" s="6"/>
      <c r="D113" s="6">
        <f>_xlfn.IFNA(VLOOKUP(C113,'Scoring Matrix'!$B$3:$G$6,3,FALSE),0)</f>
        <v>0</v>
      </c>
      <c r="E113" s="6"/>
      <c r="F113" s="6">
        <f>_xlfn.IFNA(VLOOKUP(E113,'Scoring Matrix'!$B$3:$G$6,3,FALSE),0)</f>
        <v>0</v>
      </c>
      <c r="G113" s="4"/>
      <c r="H113" s="4">
        <f>_xlfn.IFNA(VLOOKUP(G113,'Scoring Matrix'!$B$3:$G$6,4,FALSE),0)</f>
        <v>0</v>
      </c>
      <c r="I113" s="6"/>
      <c r="J113" s="6">
        <f>_xlfn.IFNA(VLOOKUP(I113,'Scoring Matrix'!$B$3:$G$6,5,FALSE),0)</f>
        <v>0</v>
      </c>
      <c r="K113" s="6"/>
      <c r="L113" s="6">
        <f>_xlfn.IFNA(VLOOKUP(K113,'Scoring Matrix'!$B$3:$G$6,5,FALSE),0)</f>
        <v>0</v>
      </c>
      <c r="M113" s="4"/>
      <c r="N113" s="4">
        <f>_xlfn.IFNA(VLOOKUP(M113,'Scoring Matrix'!$B$3:$G$6,6,FALSE),0)</f>
        <v>0</v>
      </c>
      <c r="O113" s="4"/>
      <c r="P113" s="4">
        <f>_xlfn.IFNA(VLOOKUP(O113,'Scoring Matrix'!$B$3:$G$6,6,FALSE),0)</f>
        <v>0</v>
      </c>
      <c r="Q113" s="8">
        <f t="shared" si="1"/>
        <v>0</v>
      </c>
    </row>
    <row r="114" spans="1:17" x14ac:dyDescent="0.35">
      <c r="A114" s="8"/>
      <c r="B114" s="21"/>
      <c r="C114" s="6"/>
      <c r="D114" s="6">
        <f>_xlfn.IFNA(VLOOKUP(C114,'Scoring Matrix'!$B$3:$G$6,3,FALSE),0)</f>
        <v>0</v>
      </c>
      <c r="E114" s="6"/>
      <c r="F114" s="6">
        <f>_xlfn.IFNA(VLOOKUP(E114,'Scoring Matrix'!$B$3:$G$6,3,FALSE),0)</f>
        <v>0</v>
      </c>
      <c r="G114" s="4"/>
      <c r="H114" s="4">
        <f>_xlfn.IFNA(VLOOKUP(G114,'Scoring Matrix'!$B$3:$G$6,4,FALSE),0)</f>
        <v>0</v>
      </c>
      <c r="I114" s="6"/>
      <c r="J114" s="6">
        <f>_xlfn.IFNA(VLOOKUP(I114,'Scoring Matrix'!$B$3:$G$6,5,FALSE),0)</f>
        <v>0</v>
      </c>
      <c r="K114" s="6"/>
      <c r="L114" s="6">
        <f>_xlfn.IFNA(VLOOKUP(K114,'Scoring Matrix'!$B$3:$G$6,5,FALSE),0)</f>
        <v>0</v>
      </c>
      <c r="M114" s="4"/>
      <c r="N114" s="4">
        <f>_xlfn.IFNA(VLOOKUP(M114,'Scoring Matrix'!$B$3:$G$6,6,FALSE),0)</f>
        <v>0</v>
      </c>
      <c r="O114" s="4"/>
      <c r="P114" s="4">
        <f>_xlfn.IFNA(VLOOKUP(O114,'Scoring Matrix'!$B$3:$G$6,6,FALSE),0)</f>
        <v>0</v>
      </c>
      <c r="Q114" s="8">
        <f t="shared" si="1"/>
        <v>0</v>
      </c>
    </row>
    <row r="115" spans="1:17" x14ac:dyDescent="0.35">
      <c r="A115" s="8"/>
      <c r="B115" s="8"/>
      <c r="C115" s="6"/>
      <c r="D115" s="6">
        <f>_xlfn.IFNA(VLOOKUP(C115,'Scoring Matrix'!$B$3:$G$6,3,FALSE),0)</f>
        <v>0</v>
      </c>
      <c r="E115" s="6"/>
      <c r="F115" s="6">
        <f>_xlfn.IFNA(VLOOKUP(E115,'Scoring Matrix'!$B$3:$G$6,3,FALSE),0)</f>
        <v>0</v>
      </c>
      <c r="G115" s="4"/>
      <c r="H115" s="4">
        <f>_xlfn.IFNA(VLOOKUP(G115,'Scoring Matrix'!$B$3:$G$6,4,FALSE),0)</f>
        <v>0</v>
      </c>
      <c r="I115" s="6"/>
      <c r="J115" s="6">
        <f>_xlfn.IFNA(VLOOKUP(I115,'Scoring Matrix'!$B$3:$G$6,5,FALSE),0)</f>
        <v>0</v>
      </c>
      <c r="K115" s="6"/>
      <c r="L115" s="6">
        <f>_xlfn.IFNA(VLOOKUP(K115,'Scoring Matrix'!$B$3:$G$6,5,FALSE),0)</f>
        <v>0</v>
      </c>
      <c r="M115" s="4"/>
      <c r="N115" s="4">
        <f>_xlfn.IFNA(VLOOKUP(M115,'Scoring Matrix'!$B$3:$G$6,6,FALSE),0)</f>
        <v>0</v>
      </c>
      <c r="O115" s="4"/>
      <c r="P115" s="4">
        <f>_xlfn.IFNA(VLOOKUP(O115,'Scoring Matrix'!$B$3:$G$6,6,FALSE),0)</f>
        <v>0</v>
      </c>
      <c r="Q115" s="8">
        <f t="shared" si="1"/>
        <v>0</v>
      </c>
    </row>
    <row r="116" spans="1:17" x14ac:dyDescent="0.35">
      <c r="A116" s="8"/>
      <c r="B116" s="21"/>
      <c r="C116" s="6"/>
      <c r="D116" s="6">
        <f>_xlfn.IFNA(VLOOKUP(C116,'Scoring Matrix'!$B$3:$G$6,3,FALSE),0)</f>
        <v>0</v>
      </c>
      <c r="E116" s="6"/>
      <c r="F116" s="6">
        <f>_xlfn.IFNA(VLOOKUP(E116,'Scoring Matrix'!$B$3:$G$6,3,FALSE),0)</f>
        <v>0</v>
      </c>
      <c r="G116" s="4"/>
      <c r="H116" s="4">
        <f>_xlfn.IFNA(VLOOKUP(G116,'Scoring Matrix'!$B$3:$G$6,4,FALSE),0)</f>
        <v>0</v>
      </c>
      <c r="I116" s="6"/>
      <c r="J116" s="6">
        <f>_xlfn.IFNA(VLOOKUP(I116,'Scoring Matrix'!$B$3:$G$6,5,FALSE),0)</f>
        <v>0</v>
      </c>
      <c r="K116" s="6"/>
      <c r="L116" s="6">
        <f>_xlfn.IFNA(VLOOKUP(K116,'Scoring Matrix'!$B$3:$G$6,5,FALSE),0)</f>
        <v>0</v>
      </c>
      <c r="M116" s="4"/>
      <c r="N116" s="4">
        <f>_xlfn.IFNA(VLOOKUP(M116,'Scoring Matrix'!$B$3:$G$6,6,FALSE),0)</f>
        <v>0</v>
      </c>
      <c r="O116" s="4"/>
      <c r="P116" s="4">
        <f>_xlfn.IFNA(VLOOKUP(O116,'Scoring Matrix'!$B$3:$G$6,6,FALSE),0)</f>
        <v>0</v>
      </c>
      <c r="Q116" s="8">
        <f t="shared" si="1"/>
        <v>0</v>
      </c>
    </row>
    <row r="117" spans="1:17" x14ac:dyDescent="0.35">
      <c r="A117" s="8"/>
      <c r="B117" s="21"/>
      <c r="C117" s="6"/>
      <c r="D117" s="6">
        <f>_xlfn.IFNA(VLOOKUP(C117,'Scoring Matrix'!$B$3:$G$6,3,FALSE),0)</f>
        <v>0</v>
      </c>
      <c r="E117" s="6"/>
      <c r="F117" s="6">
        <f>_xlfn.IFNA(VLOOKUP(E117,'Scoring Matrix'!$B$3:$G$6,3,FALSE),0)</f>
        <v>0</v>
      </c>
      <c r="G117" s="4"/>
      <c r="H117" s="4">
        <f>_xlfn.IFNA(VLOOKUP(G117,'Scoring Matrix'!$B$3:$G$6,4,FALSE),0)</f>
        <v>0</v>
      </c>
      <c r="I117" s="6"/>
      <c r="J117" s="6">
        <f>_xlfn.IFNA(VLOOKUP(I117,'Scoring Matrix'!$B$3:$G$6,5,FALSE),0)</f>
        <v>0</v>
      </c>
      <c r="K117" s="6"/>
      <c r="L117" s="6">
        <f>_xlfn.IFNA(VLOOKUP(K117,'Scoring Matrix'!$B$3:$G$6,5,FALSE),0)</f>
        <v>0</v>
      </c>
      <c r="M117" s="4"/>
      <c r="N117" s="4">
        <f>_xlfn.IFNA(VLOOKUP(M117,'Scoring Matrix'!$B$3:$G$6,6,FALSE),0)</f>
        <v>0</v>
      </c>
      <c r="O117" s="4"/>
      <c r="P117" s="4">
        <f>_xlfn.IFNA(VLOOKUP(O117,'Scoring Matrix'!$B$3:$G$6,6,FALSE),0)</f>
        <v>0</v>
      </c>
      <c r="Q117" s="8">
        <f t="shared" si="1"/>
        <v>0</v>
      </c>
    </row>
    <row r="118" spans="1:17" x14ac:dyDescent="0.35">
      <c r="A118" s="8"/>
      <c r="B118" s="21"/>
      <c r="C118" s="6"/>
      <c r="D118" s="6">
        <f>_xlfn.IFNA(VLOOKUP(C118,'Scoring Matrix'!$B$3:$G$6,3,FALSE),0)</f>
        <v>0</v>
      </c>
      <c r="E118" s="6"/>
      <c r="F118" s="6">
        <f>_xlfn.IFNA(VLOOKUP(E118,'Scoring Matrix'!$B$3:$G$6,3,FALSE),0)</f>
        <v>0</v>
      </c>
      <c r="G118" s="4"/>
      <c r="H118" s="4">
        <f>_xlfn.IFNA(VLOOKUP(G118,'Scoring Matrix'!$B$3:$G$6,4,FALSE),0)</f>
        <v>0</v>
      </c>
      <c r="I118" s="6"/>
      <c r="J118" s="6">
        <f>_xlfn.IFNA(VLOOKUP(I118,'Scoring Matrix'!$B$3:$G$6,5,FALSE),0)</f>
        <v>0</v>
      </c>
      <c r="K118" s="6"/>
      <c r="L118" s="6">
        <f>_xlfn.IFNA(VLOOKUP(K118,'Scoring Matrix'!$B$3:$G$6,5,FALSE),0)</f>
        <v>0</v>
      </c>
      <c r="M118" s="4"/>
      <c r="N118" s="4">
        <f>_xlfn.IFNA(VLOOKUP(M118,'Scoring Matrix'!$B$3:$G$6,6,FALSE),0)</f>
        <v>0</v>
      </c>
      <c r="O118" s="4"/>
      <c r="P118" s="4">
        <f>_xlfn.IFNA(VLOOKUP(O118,'Scoring Matrix'!$B$3:$G$6,6,FALSE),0)</f>
        <v>0</v>
      </c>
      <c r="Q118" s="8">
        <f t="shared" si="1"/>
        <v>0</v>
      </c>
    </row>
    <row r="119" spans="1:17" x14ac:dyDescent="0.35">
      <c r="A119" s="8"/>
      <c r="B119" s="8"/>
      <c r="C119" s="6"/>
      <c r="D119" s="6">
        <f>_xlfn.IFNA(VLOOKUP(C119,'Scoring Matrix'!$B$3:$G$6,3,FALSE),0)</f>
        <v>0</v>
      </c>
      <c r="E119" s="6"/>
      <c r="F119" s="6">
        <f>_xlfn.IFNA(VLOOKUP(E119,'Scoring Matrix'!$B$3:$G$6,3,FALSE),0)</f>
        <v>0</v>
      </c>
      <c r="G119" s="4"/>
      <c r="H119" s="4">
        <f>_xlfn.IFNA(VLOOKUP(G119,'Scoring Matrix'!$B$3:$G$6,4,FALSE),0)</f>
        <v>0</v>
      </c>
      <c r="I119" s="6"/>
      <c r="J119" s="6">
        <f>_xlfn.IFNA(VLOOKUP(I119,'Scoring Matrix'!$B$3:$G$6,5,FALSE),0)</f>
        <v>0</v>
      </c>
      <c r="K119" s="6"/>
      <c r="L119" s="6">
        <f>_xlfn.IFNA(VLOOKUP(K119,'Scoring Matrix'!$B$3:$G$6,5,FALSE),0)</f>
        <v>0</v>
      </c>
      <c r="M119" s="4"/>
      <c r="N119" s="4">
        <f>_xlfn.IFNA(VLOOKUP(M119,'Scoring Matrix'!$B$3:$G$6,6,FALSE),0)</f>
        <v>0</v>
      </c>
      <c r="O119" s="4"/>
      <c r="P119" s="4">
        <f>_xlfn.IFNA(VLOOKUP(O119,'Scoring Matrix'!$B$3:$G$6,6,FALSE),0)</f>
        <v>0</v>
      </c>
      <c r="Q119" s="8">
        <f t="shared" si="1"/>
        <v>0</v>
      </c>
    </row>
    <row r="120" spans="1:17" x14ac:dyDescent="0.35">
      <c r="A120" s="8"/>
      <c r="B120" s="21"/>
      <c r="C120" s="6"/>
      <c r="D120" s="6">
        <f>_xlfn.IFNA(VLOOKUP(C120,'Scoring Matrix'!$B$3:$G$6,3,FALSE),0)</f>
        <v>0</v>
      </c>
      <c r="E120" s="6"/>
      <c r="F120" s="6">
        <f>_xlfn.IFNA(VLOOKUP(E120,'Scoring Matrix'!$B$3:$G$6,3,FALSE),0)</f>
        <v>0</v>
      </c>
      <c r="G120" s="4"/>
      <c r="H120" s="4">
        <f>_xlfn.IFNA(VLOOKUP(G120,'Scoring Matrix'!$B$3:$G$6,4,FALSE),0)</f>
        <v>0</v>
      </c>
      <c r="I120" s="6"/>
      <c r="J120" s="6">
        <f>_xlfn.IFNA(VLOOKUP(I120,'Scoring Matrix'!$B$3:$G$6,5,FALSE),0)</f>
        <v>0</v>
      </c>
      <c r="K120" s="6"/>
      <c r="L120" s="6">
        <f>_xlfn.IFNA(VLOOKUP(K120,'Scoring Matrix'!$B$3:$G$6,5,FALSE),0)</f>
        <v>0</v>
      </c>
      <c r="M120" s="4"/>
      <c r="N120" s="4">
        <f>_xlfn.IFNA(VLOOKUP(M120,'Scoring Matrix'!$B$3:$G$6,6,FALSE),0)</f>
        <v>0</v>
      </c>
      <c r="O120" s="4"/>
      <c r="P120" s="4">
        <f>_xlfn.IFNA(VLOOKUP(O120,'Scoring Matrix'!$B$3:$G$6,6,FALSE),0)</f>
        <v>0</v>
      </c>
      <c r="Q120" s="8">
        <f t="shared" si="1"/>
        <v>0</v>
      </c>
    </row>
    <row r="121" spans="1:17" x14ac:dyDescent="0.35">
      <c r="A121" s="8"/>
      <c r="B121" s="21"/>
      <c r="C121" s="6"/>
      <c r="D121" s="6">
        <f>_xlfn.IFNA(VLOOKUP(C121,'Scoring Matrix'!$B$3:$G$6,3,FALSE),0)</f>
        <v>0</v>
      </c>
      <c r="E121" s="6"/>
      <c r="F121" s="6">
        <f>_xlfn.IFNA(VLOOKUP(E121,'Scoring Matrix'!$B$3:$G$6,3,FALSE),0)</f>
        <v>0</v>
      </c>
      <c r="G121" s="4"/>
      <c r="H121" s="4">
        <f>_xlfn.IFNA(VLOOKUP(G121,'Scoring Matrix'!$B$3:$G$6,4,FALSE),0)</f>
        <v>0</v>
      </c>
      <c r="I121" s="6"/>
      <c r="J121" s="6">
        <f>_xlfn.IFNA(VLOOKUP(I121,'Scoring Matrix'!$B$3:$G$6,5,FALSE),0)</f>
        <v>0</v>
      </c>
      <c r="K121" s="6"/>
      <c r="L121" s="6">
        <f>_xlfn.IFNA(VLOOKUP(K121,'Scoring Matrix'!$B$3:$G$6,5,FALSE),0)</f>
        <v>0</v>
      </c>
      <c r="M121" s="4"/>
      <c r="N121" s="4">
        <f>_xlfn.IFNA(VLOOKUP(M121,'Scoring Matrix'!$B$3:$G$6,6,FALSE),0)</f>
        <v>0</v>
      </c>
      <c r="O121" s="4"/>
      <c r="P121" s="4">
        <f>_xlfn.IFNA(VLOOKUP(O121,'Scoring Matrix'!$B$3:$G$6,6,FALSE),0)</f>
        <v>0</v>
      </c>
      <c r="Q121" s="8">
        <f t="shared" si="1"/>
        <v>0</v>
      </c>
    </row>
    <row r="122" spans="1:17" x14ac:dyDescent="0.35">
      <c r="A122" s="8"/>
      <c r="B122" s="8"/>
      <c r="C122" s="6"/>
      <c r="D122" s="6">
        <f>_xlfn.IFNA(VLOOKUP(C122,'Scoring Matrix'!$B$3:$G$6,3,FALSE),0)</f>
        <v>0</v>
      </c>
      <c r="E122" s="6"/>
      <c r="F122" s="6">
        <f>_xlfn.IFNA(VLOOKUP(E122,'Scoring Matrix'!$B$3:$G$6,3,FALSE),0)</f>
        <v>0</v>
      </c>
      <c r="G122" s="4"/>
      <c r="H122" s="4">
        <f>_xlfn.IFNA(VLOOKUP(G122,'Scoring Matrix'!$B$3:$G$6,4,FALSE),0)</f>
        <v>0</v>
      </c>
      <c r="I122" s="6"/>
      <c r="J122" s="6">
        <f>_xlfn.IFNA(VLOOKUP(I122,'Scoring Matrix'!$B$3:$G$6,5,FALSE),0)</f>
        <v>0</v>
      </c>
      <c r="K122" s="6"/>
      <c r="L122" s="6">
        <f>_xlfn.IFNA(VLOOKUP(K122,'Scoring Matrix'!$B$3:$G$6,5,FALSE),0)</f>
        <v>0</v>
      </c>
      <c r="M122" s="4"/>
      <c r="N122" s="4">
        <f>_xlfn.IFNA(VLOOKUP(M122,'Scoring Matrix'!$B$3:$G$6,6,FALSE),0)</f>
        <v>0</v>
      </c>
      <c r="O122" s="4"/>
      <c r="P122" s="4">
        <f>_xlfn.IFNA(VLOOKUP(O122,'Scoring Matrix'!$B$3:$G$6,6,FALSE),0)</f>
        <v>0</v>
      </c>
      <c r="Q122" s="8">
        <f t="shared" si="1"/>
        <v>0</v>
      </c>
    </row>
    <row r="123" spans="1:17" x14ac:dyDescent="0.35">
      <c r="A123" s="8"/>
      <c r="B123" s="21"/>
      <c r="C123" s="6"/>
      <c r="D123" s="6">
        <f>_xlfn.IFNA(VLOOKUP(C123,'Scoring Matrix'!$B$3:$G$6,3,FALSE),0)</f>
        <v>0</v>
      </c>
      <c r="E123" s="6"/>
      <c r="F123" s="6">
        <f>_xlfn.IFNA(VLOOKUP(E123,'Scoring Matrix'!$B$3:$G$6,3,FALSE),0)</f>
        <v>0</v>
      </c>
      <c r="G123" s="4"/>
      <c r="H123" s="4">
        <f>_xlfn.IFNA(VLOOKUP(G123,'Scoring Matrix'!$B$3:$G$6,4,FALSE),0)</f>
        <v>0</v>
      </c>
      <c r="I123" s="6"/>
      <c r="J123" s="6">
        <f>_xlfn.IFNA(VLOOKUP(I123,'Scoring Matrix'!$B$3:$G$6,5,FALSE),0)</f>
        <v>0</v>
      </c>
      <c r="K123" s="6"/>
      <c r="L123" s="6">
        <f>_xlfn.IFNA(VLOOKUP(K123,'Scoring Matrix'!$B$3:$G$6,5,FALSE),0)</f>
        <v>0</v>
      </c>
      <c r="M123" s="4"/>
      <c r="N123" s="4">
        <f>_xlfn.IFNA(VLOOKUP(M123,'Scoring Matrix'!$B$3:$G$6,6,FALSE),0)</f>
        <v>0</v>
      </c>
      <c r="O123" s="4"/>
      <c r="P123" s="4">
        <f>_xlfn.IFNA(VLOOKUP(O123,'Scoring Matrix'!$B$3:$G$6,6,FALSE),0)</f>
        <v>0</v>
      </c>
      <c r="Q123" s="8">
        <f t="shared" si="1"/>
        <v>0</v>
      </c>
    </row>
    <row r="124" spans="1:17" x14ac:dyDescent="0.35">
      <c r="A124" s="8"/>
      <c r="B124" s="21"/>
      <c r="C124" s="6"/>
      <c r="D124" s="6">
        <f>_xlfn.IFNA(VLOOKUP(C124,'Scoring Matrix'!$B$3:$G$6,3,FALSE),0)</f>
        <v>0</v>
      </c>
      <c r="E124" s="6"/>
      <c r="F124" s="6">
        <f>_xlfn.IFNA(VLOOKUP(E124,'Scoring Matrix'!$B$3:$G$6,3,FALSE),0)</f>
        <v>0</v>
      </c>
      <c r="G124" s="4"/>
      <c r="H124" s="4">
        <f>_xlfn.IFNA(VLOOKUP(G124,'Scoring Matrix'!$B$3:$G$6,4,FALSE),0)</f>
        <v>0</v>
      </c>
      <c r="I124" s="6"/>
      <c r="J124" s="6">
        <f>_xlfn.IFNA(VLOOKUP(I124,'Scoring Matrix'!$B$3:$G$6,5,FALSE),0)</f>
        <v>0</v>
      </c>
      <c r="K124" s="6"/>
      <c r="L124" s="6">
        <f>_xlfn.IFNA(VLOOKUP(K124,'Scoring Matrix'!$B$3:$G$6,5,FALSE),0)</f>
        <v>0</v>
      </c>
      <c r="M124" s="4"/>
      <c r="N124" s="4">
        <f>_xlfn.IFNA(VLOOKUP(M124,'Scoring Matrix'!$B$3:$G$6,6,FALSE),0)</f>
        <v>0</v>
      </c>
      <c r="O124" s="4"/>
      <c r="P124" s="4">
        <f>_xlfn.IFNA(VLOOKUP(O124,'Scoring Matrix'!$B$3:$G$6,6,FALSE),0)</f>
        <v>0</v>
      </c>
      <c r="Q124" s="8">
        <f t="shared" si="1"/>
        <v>0</v>
      </c>
    </row>
    <row r="125" spans="1:17" x14ac:dyDescent="0.35">
      <c r="A125" s="8"/>
      <c r="B125" s="21"/>
      <c r="C125" s="6"/>
      <c r="D125" s="6">
        <f>_xlfn.IFNA(VLOOKUP(C125,'Scoring Matrix'!$B$3:$G$6,3,FALSE),0)</f>
        <v>0</v>
      </c>
      <c r="E125" s="6"/>
      <c r="F125" s="6">
        <f>_xlfn.IFNA(VLOOKUP(E125,'Scoring Matrix'!$B$3:$G$6,3,FALSE),0)</f>
        <v>0</v>
      </c>
      <c r="G125" s="4"/>
      <c r="H125" s="4">
        <f>_xlfn.IFNA(VLOOKUP(G125,'Scoring Matrix'!$B$3:$G$6,4,FALSE),0)</f>
        <v>0</v>
      </c>
      <c r="I125" s="6"/>
      <c r="J125" s="6">
        <f>_xlfn.IFNA(VLOOKUP(I125,'Scoring Matrix'!$B$3:$G$6,5,FALSE),0)</f>
        <v>0</v>
      </c>
      <c r="K125" s="6"/>
      <c r="L125" s="6">
        <f>_xlfn.IFNA(VLOOKUP(K125,'Scoring Matrix'!$B$3:$G$6,5,FALSE),0)</f>
        <v>0</v>
      </c>
      <c r="M125" s="4"/>
      <c r="N125" s="4">
        <f>_xlfn.IFNA(VLOOKUP(M125,'Scoring Matrix'!$B$3:$G$6,6,FALSE),0)</f>
        <v>0</v>
      </c>
      <c r="O125" s="4"/>
      <c r="P125" s="4">
        <f>_xlfn.IFNA(VLOOKUP(O125,'Scoring Matrix'!$B$3:$G$6,6,FALSE),0)</f>
        <v>0</v>
      </c>
      <c r="Q125" s="8">
        <f t="shared" si="1"/>
        <v>0</v>
      </c>
    </row>
    <row r="126" spans="1:17" x14ac:dyDescent="0.35">
      <c r="A126" s="8"/>
      <c r="B126" s="21"/>
      <c r="C126" s="6"/>
      <c r="D126" s="6">
        <f>_xlfn.IFNA(VLOOKUP(C126,'Scoring Matrix'!$B$3:$G$6,3,FALSE),0)</f>
        <v>0</v>
      </c>
      <c r="E126" s="6"/>
      <c r="F126" s="6">
        <f>_xlfn.IFNA(VLOOKUP(E126,'Scoring Matrix'!$B$3:$G$6,3,FALSE),0)</f>
        <v>0</v>
      </c>
      <c r="G126" s="4"/>
      <c r="H126" s="4">
        <f>_xlfn.IFNA(VLOOKUP(G126,'Scoring Matrix'!$B$3:$G$6,4,FALSE),0)</f>
        <v>0</v>
      </c>
      <c r="I126" s="6"/>
      <c r="J126" s="6">
        <f>_xlfn.IFNA(VLOOKUP(I126,'Scoring Matrix'!$B$3:$G$6,5,FALSE),0)</f>
        <v>0</v>
      </c>
      <c r="K126" s="6"/>
      <c r="L126" s="6">
        <f>_xlfn.IFNA(VLOOKUP(K126,'Scoring Matrix'!$B$3:$G$6,5,FALSE),0)</f>
        <v>0</v>
      </c>
      <c r="M126" s="4"/>
      <c r="N126" s="4">
        <f>_xlfn.IFNA(VLOOKUP(M126,'Scoring Matrix'!$B$3:$G$6,6,FALSE),0)</f>
        <v>0</v>
      </c>
      <c r="O126" s="4"/>
      <c r="P126" s="4">
        <f>_xlfn.IFNA(VLOOKUP(O126,'Scoring Matrix'!$B$3:$G$6,6,FALSE),0)</f>
        <v>0</v>
      </c>
      <c r="Q126" s="8">
        <f t="shared" si="1"/>
        <v>0</v>
      </c>
    </row>
    <row r="127" spans="1:17" x14ac:dyDescent="0.35">
      <c r="A127" s="8"/>
      <c r="B127" s="8"/>
      <c r="C127" s="6"/>
      <c r="D127" s="6">
        <f>_xlfn.IFNA(VLOOKUP(C127,'Scoring Matrix'!$B$3:$G$6,3,FALSE),0)</f>
        <v>0</v>
      </c>
      <c r="E127" s="6"/>
      <c r="F127" s="6">
        <f>_xlfn.IFNA(VLOOKUP(E127,'Scoring Matrix'!$B$3:$G$6,3,FALSE),0)</f>
        <v>0</v>
      </c>
      <c r="G127" s="4"/>
      <c r="H127" s="4">
        <f>_xlfn.IFNA(VLOOKUP(G127,'Scoring Matrix'!$B$3:$G$6,4,FALSE),0)</f>
        <v>0</v>
      </c>
      <c r="I127" s="6"/>
      <c r="J127" s="6">
        <f>_xlfn.IFNA(VLOOKUP(I127,'Scoring Matrix'!$B$3:$G$6,5,FALSE),0)</f>
        <v>0</v>
      </c>
      <c r="K127" s="6"/>
      <c r="L127" s="6">
        <f>_xlfn.IFNA(VLOOKUP(K127,'Scoring Matrix'!$B$3:$G$6,5,FALSE),0)</f>
        <v>0</v>
      </c>
      <c r="M127" s="4"/>
      <c r="N127" s="4">
        <f>_xlfn.IFNA(VLOOKUP(M127,'Scoring Matrix'!$B$3:$G$6,6,FALSE),0)</f>
        <v>0</v>
      </c>
      <c r="O127" s="4"/>
      <c r="P127" s="4">
        <f>_xlfn.IFNA(VLOOKUP(O127,'Scoring Matrix'!$B$3:$G$6,6,FALSE),0)</f>
        <v>0</v>
      </c>
      <c r="Q127" s="8">
        <f t="shared" si="1"/>
        <v>0</v>
      </c>
    </row>
    <row r="128" spans="1:17" x14ac:dyDescent="0.35">
      <c r="A128" s="8"/>
      <c r="B128" s="8"/>
      <c r="C128" s="6"/>
      <c r="D128" s="6">
        <f>_xlfn.IFNA(VLOOKUP(C128,'Scoring Matrix'!$B$3:$G$6,3,FALSE),0)</f>
        <v>0</v>
      </c>
      <c r="E128" s="6"/>
      <c r="F128" s="6">
        <f>_xlfn.IFNA(VLOOKUP(E128,'Scoring Matrix'!$B$3:$G$6,3,FALSE),0)</f>
        <v>0</v>
      </c>
      <c r="G128" s="4"/>
      <c r="H128" s="4">
        <f>_xlfn.IFNA(VLOOKUP(G128,'Scoring Matrix'!$B$3:$G$6,4,FALSE),0)</f>
        <v>0</v>
      </c>
      <c r="I128" s="6"/>
      <c r="J128" s="6">
        <f>_xlfn.IFNA(VLOOKUP(I128,'Scoring Matrix'!$B$3:$G$6,5,FALSE),0)</f>
        <v>0</v>
      </c>
      <c r="K128" s="6"/>
      <c r="L128" s="6">
        <f>_xlfn.IFNA(VLOOKUP(K128,'Scoring Matrix'!$B$3:$G$6,5,FALSE),0)</f>
        <v>0</v>
      </c>
      <c r="M128" s="4"/>
      <c r="N128" s="4">
        <f>_xlfn.IFNA(VLOOKUP(M128,'Scoring Matrix'!$B$3:$G$6,6,FALSE),0)</f>
        <v>0</v>
      </c>
      <c r="O128" s="4"/>
      <c r="P128" s="4">
        <f>_xlfn.IFNA(VLOOKUP(O128,'Scoring Matrix'!$B$3:$G$6,6,FALSE),0)</f>
        <v>0</v>
      </c>
      <c r="Q128" s="8">
        <f t="shared" si="1"/>
        <v>0</v>
      </c>
    </row>
    <row r="129" spans="1:17" x14ac:dyDescent="0.35">
      <c r="A129" s="8"/>
      <c r="B129" s="8"/>
      <c r="C129" s="6"/>
      <c r="D129" s="6">
        <f>_xlfn.IFNA(VLOOKUP(C129,'Scoring Matrix'!$B$3:$G$6,3,FALSE),0)</f>
        <v>0</v>
      </c>
      <c r="E129" s="6"/>
      <c r="F129" s="6">
        <f>_xlfn.IFNA(VLOOKUP(E129,'Scoring Matrix'!$B$3:$G$6,3,FALSE),0)</f>
        <v>0</v>
      </c>
      <c r="G129" s="4"/>
      <c r="H129" s="4">
        <f>_xlfn.IFNA(VLOOKUP(G129,'Scoring Matrix'!$B$3:$G$6,4,FALSE),0)</f>
        <v>0</v>
      </c>
      <c r="I129" s="6"/>
      <c r="J129" s="6">
        <f>_xlfn.IFNA(VLOOKUP(I129,'Scoring Matrix'!$B$3:$G$6,5,FALSE),0)</f>
        <v>0</v>
      </c>
      <c r="K129" s="6"/>
      <c r="L129" s="6">
        <f>_xlfn.IFNA(VLOOKUP(K129,'Scoring Matrix'!$B$3:$G$6,5,FALSE),0)</f>
        <v>0</v>
      </c>
      <c r="M129" s="4"/>
      <c r="N129" s="4">
        <f>_xlfn.IFNA(VLOOKUP(M129,'Scoring Matrix'!$B$3:$G$6,6,FALSE),0)</f>
        <v>0</v>
      </c>
      <c r="O129" s="4"/>
      <c r="P129" s="4">
        <f>_xlfn.IFNA(VLOOKUP(O129,'Scoring Matrix'!$B$3:$G$6,6,FALSE),0)</f>
        <v>0</v>
      </c>
      <c r="Q129" s="8">
        <f t="shared" si="1"/>
        <v>0</v>
      </c>
    </row>
    <row r="130" spans="1:17" x14ac:dyDescent="0.35">
      <c r="A130" s="8"/>
      <c r="B130" s="21"/>
      <c r="C130" s="6"/>
      <c r="D130" s="6">
        <f>_xlfn.IFNA(VLOOKUP(C130,'Scoring Matrix'!$B$3:$G$6,3,FALSE),0)</f>
        <v>0</v>
      </c>
      <c r="E130" s="6"/>
      <c r="F130" s="6">
        <f>_xlfn.IFNA(VLOOKUP(E130,'Scoring Matrix'!$B$3:$G$6,3,FALSE),0)</f>
        <v>0</v>
      </c>
      <c r="G130" s="4"/>
      <c r="H130" s="4">
        <f>_xlfn.IFNA(VLOOKUP(G130,'Scoring Matrix'!$B$3:$G$6,4,FALSE),0)</f>
        <v>0</v>
      </c>
      <c r="I130" s="6"/>
      <c r="J130" s="6">
        <f>_xlfn.IFNA(VLOOKUP(I130,'Scoring Matrix'!$B$3:$G$6,5,FALSE),0)</f>
        <v>0</v>
      </c>
      <c r="K130" s="6"/>
      <c r="L130" s="6">
        <f>_xlfn.IFNA(VLOOKUP(K130,'Scoring Matrix'!$B$3:$G$6,5,FALSE),0)</f>
        <v>0</v>
      </c>
      <c r="M130" s="4"/>
      <c r="N130" s="4">
        <f>_xlfn.IFNA(VLOOKUP(M130,'Scoring Matrix'!$B$3:$G$6,6,FALSE),0)</f>
        <v>0</v>
      </c>
      <c r="O130" s="4"/>
      <c r="P130" s="4">
        <f>_xlfn.IFNA(VLOOKUP(O130,'Scoring Matrix'!$B$3:$G$6,6,FALSE),0)</f>
        <v>0</v>
      </c>
      <c r="Q130" s="8">
        <f t="shared" si="1"/>
        <v>0</v>
      </c>
    </row>
    <row r="131" spans="1:17" x14ac:dyDescent="0.35">
      <c r="A131" s="8"/>
      <c r="B131" s="21"/>
      <c r="C131" s="6"/>
      <c r="D131" s="6">
        <f>_xlfn.IFNA(VLOOKUP(C131,'Scoring Matrix'!$B$3:$G$6,3,FALSE),0)</f>
        <v>0</v>
      </c>
      <c r="E131" s="6"/>
      <c r="F131" s="6">
        <f>_xlfn.IFNA(VLOOKUP(E131,'Scoring Matrix'!$B$3:$G$6,3,FALSE),0)</f>
        <v>0</v>
      </c>
      <c r="G131" s="4"/>
      <c r="H131" s="4">
        <f>_xlfn.IFNA(VLOOKUP(G131,'Scoring Matrix'!$B$3:$G$6,4,FALSE),0)</f>
        <v>0</v>
      </c>
      <c r="I131" s="6"/>
      <c r="J131" s="6">
        <f>_xlfn.IFNA(VLOOKUP(I131,'Scoring Matrix'!$B$3:$G$6,5,FALSE),0)</f>
        <v>0</v>
      </c>
      <c r="K131" s="6"/>
      <c r="L131" s="6">
        <f>_xlfn.IFNA(VLOOKUP(K131,'Scoring Matrix'!$B$3:$G$6,5,FALSE),0)</f>
        <v>0</v>
      </c>
      <c r="M131" s="4"/>
      <c r="N131" s="4">
        <f>_xlfn.IFNA(VLOOKUP(M131,'Scoring Matrix'!$B$3:$G$6,6,FALSE),0)</f>
        <v>0</v>
      </c>
      <c r="O131" s="4"/>
      <c r="P131" s="4">
        <f>_xlfn.IFNA(VLOOKUP(O131,'Scoring Matrix'!$B$3:$G$6,6,FALSE),0)</f>
        <v>0</v>
      </c>
      <c r="Q131" s="8">
        <f t="shared" si="1"/>
        <v>0</v>
      </c>
    </row>
    <row r="132" spans="1:17" x14ac:dyDescent="0.35">
      <c r="A132" s="8"/>
      <c r="B132" s="21"/>
      <c r="C132" s="6"/>
      <c r="D132" s="6">
        <f>_xlfn.IFNA(VLOOKUP(C132,'Scoring Matrix'!$B$3:$G$6,3,FALSE),0)</f>
        <v>0</v>
      </c>
      <c r="E132" s="6"/>
      <c r="F132" s="6">
        <f>_xlfn.IFNA(VLOOKUP(E132,'Scoring Matrix'!$B$3:$G$6,3,FALSE),0)</f>
        <v>0</v>
      </c>
      <c r="G132" s="4"/>
      <c r="H132" s="4">
        <f>_xlfn.IFNA(VLOOKUP(G132,'Scoring Matrix'!$B$3:$G$6,4,FALSE),0)</f>
        <v>0</v>
      </c>
      <c r="I132" s="6"/>
      <c r="J132" s="6">
        <f>_xlfn.IFNA(VLOOKUP(I132,'Scoring Matrix'!$B$3:$G$6,5,FALSE),0)</f>
        <v>0</v>
      </c>
      <c r="K132" s="6"/>
      <c r="L132" s="6">
        <f>_xlfn.IFNA(VLOOKUP(K132,'Scoring Matrix'!$B$3:$G$6,5,FALSE),0)</f>
        <v>0</v>
      </c>
      <c r="M132" s="4"/>
      <c r="N132" s="4">
        <f>_xlfn.IFNA(VLOOKUP(M132,'Scoring Matrix'!$B$3:$G$6,6,FALSE),0)</f>
        <v>0</v>
      </c>
      <c r="O132" s="4"/>
      <c r="P132" s="4">
        <f>_xlfn.IFNA(VLOOKUP(O132,'Scoring Matrix'!$B$3:$G$6,6,FALSE),0)</f>
        <v>0</v>
      </c>
      <c r="Q132" s="8">
        <f t="shared" si="1"/>
        <v>0</v>
      </c>
    </row>
  </sheetData>
  <sortState xmlns:xlrd2="http://schemas.microsoft.com/office/spreadsheetml/2017/richdata2" ref="A6:Q132">
    <sortCondition ref="A6:A132"/>
  </sortState>
  <mergeCells count="13">
    <mergeCell ref="C1:P1"/>
    <mergeCell ref="C2:P2"/>
    <mergeCell ref="C3:F3"/>
    <mergeCell ref="G3:H3"/>
    <mergeCell ref="I3:L3"/>
    <mergeCell ref="M3:P3"/>
    <mergeCell ref="C4:D4"/>
    <mergeCell ref="E4:F4"/>
    <mergeCell ref="G4:H4"/>
    <mergeCell ref="O4:P4"/>
    <mergeCell ref="I4:J4"/>
    <mergeCell ref="K4:L4"/>
    <mergeCell ref="M4:N4"/>
  </mergeCells>
  <conditionalFormatting sqref="B120:B122">
    <cfRule type="duplicateValues" dxfId="5" priority="1"/>
  </conditionalFormatting>
  <conditionalFormatting sqref="Q4:Q132">
    <cfRule type="top10" dxfId="4" priority="4" rank="1"/>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75878B4-C014-4368-A6E9-C43C7BD50DA5}">
          <x14:formula1>
            <xm:f>'Scoring Matrix'!$B$4:$B$6</xm:f>
          </x14:formula1>
          <xm:sqref>E6:E132 G6:G132 C6:C132 I6:I132 K6:K132 M6:M132 O6:O132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2C6D0-CE3F-433F-A44C-DEFE083B7251}">
  <dimension ref="A1:J61"/>
  <sheetViews>
    <sheetView topLeftCell="A5" zoomScaleNormal="100" workbookViewId="0">
      <selection activeCell="B26" sqref="B26"/>
    </sheetView>
  </sheetViews>
  <sheetFormatPr defaultColWidth="8.6328125" defaultRowHeight="14.5" x14ac:dyDescent="0.35"/>
  <cols>
    <col min="1" max="1" width="32.453125" customWidth="1"/>
    <col min="2" max="2" width="11.81640625" bestFit="1" customWidth="1"/>
    <col min="3" max="3" width="7.36328125" bestFit="1" customWidth="1"/>
    <col min="4" max="4" width="11.81640625" bestFit="1" customWidth="1"/>
    <col min="5" max="5" width="7.36328125" bestFit="1" customWidth="1"/>
    <col min="6" max="6" width="11.81640625" bestFit="1" customWidth="1"/>
    <col min="7" max="7" width="7.36328125" bestFit="1" customWidth="1"/>
    <col min="8" max="8" width="11.81640625" bestFit="1" customWidth="1"/>
    <col min="9" max="9" width="7.36328125" bestFit="1" customWidth="1"/>
    <col min="10" max="10" width="4.81640625" bestFit="1" customWidth="1"/>
  </cols>
  <sheetData>
    <row r="1" spans="1:10" ht="20" thickBot="1" x14ac:dyDescent="0.5">
      <c r="B1" s="26" t="s">
        <v>22</v>
      </c>
      <c r="C1" s="26"/>
      <c r="D1" s="26"/>
      <c r="E1" s="26"/>
      <c r="F1" s="26"/>
      <c r="G1" s="26"/>
      <c r="H1" s="26"/>
      <c r="I1" s="26"/>
      <c r="J1" s="26"/>
    </row>
    <row r="2" spans="1:10" ht="40.5" customHeight="1" thickTop="1" x14ac:dyDescent="0.35">
      <c r="B2" s="27" t="s">
        <v>261</v>
      </c>
      <c r="C2" s="27"/>
      <c r="D2" s="27"/>
      <c r="E2" s="27"/>
      <c r="F2" s="27"/>
      <c r="G2" s="27"/>
      <c r="H2" s="27"/>
      <c r="I2" s="27"/>
      <c r="J2" s="27"/>
    </row>
    <row r="3" spans="1:10" ht="41.5" customHeight="1" x14ac:dyDescent="0.35">
      <c r="B3" s="28" t="s">
        <v>48</v>
      </c>
      <c r="C3" s="28"/>
      <c r="D3" s="28" t="s">
        <v>49</v>
      </c>
      <c r="E3" s="28"/>
      <c r="F3" s="28" t="s">
        <v>226</v>
      </c>
      <c r="G3" s="28"/>
      <c r="H3" s="28" t="s">
        <v>227</v>
      </c>
      <c r="I3" s="28"/>
    </row>
    <row r="4" spans="1:10" ht="27" customHeight="1" x14ac:dyDescent="0.35">
      <c r="B4" s="23" t="s">
        <v>23</v>
      </c>
      <c r="C4" s="24"/>
      <c r="D4" s="25" t="s">
        <v>23</v>
      </c>
      <c r="E4" s="25"/>
      <c r="F4" s="24" t="s">
        <v>23</v>
      </c>
      <c r="G4" s="24"/>
      <c r="H4" s="25" t="s">
        <v>23</v>
      </c>
      <c r="I4" s="25"/>
    </row>
    <row r="5" spans="1:10" x14ac:dyDescent="0.35">
      <c r="A5" s="7" t="s">
        <v>5</v>
      </c>
      <c r="B5" s="5" t="s">
        <v>2</v>
      </c>
      <c r="C5" s="5" t="s">
        <v>3</v>
      </c>
      <c r="D5" s="3" t="s">
        <v>2</v>
      </c>
      <c r="E5" s="3" t="s">
        <v>3</v>
      </c>
      <c r="F5" s="5" t="s">
        <v>2</v>
      </c>
      <c r="G5" s="5" t="s">
        <v>3</v>
      </c>
      <c r="H5" s="3" t="s">
        <v>2</v>
      </c>
      <c r="I5" s="3" t="s">
        <v>3</v>
      </c>
      <c r="J5" s="10" t="s">
        <v>7</v>
      </c>
    </row>
    <row r="6" spans="1:10" x14ac:dyDescent="0.35">
      <c r="A6" s="21" t="s">
        <v>158</v>
      </c>
      <c r="B6" s="15" t="s">
        <v>167</v>
      </c>
      <c r="C6" s="13">
        <f>_xlfn.IFNA(VLOOKUP(B6,'Scoring Matrix'!$B$3:$G$6,3,FALSE),0)</f>
        <v>10</v>
      </c>
      <c r="D6" s="16" t="s">
        <v>0</v>
      </c>
      <c r="E6" s="14">
        <f>_xlfn.IFNA(VLOOKUP(D6,'Scoring Matrix'!$B$3:$G$6,4,FALSE),0)</f>
        <v>3</v>
      </c>
      <c r="F6" s="15"/>
      <c r="G6" s="13">
        <f>_xlfn.IFNA(VLOOKUP(F6,'Scoring Matrix'!$B$3:$G$6,5,FALSE),0)</f>
        <v>0</v>
      </c>
      <c r="H6" s="16"/>
      <c r="I6" s="14">
        <f>_xlfn.IFNA(VLOOKUP(H6,'Scoring Matrix'!$B$3:$G$6,6,FALSE),0)</f>
        <v>0</v>
      </c>
      <c r="J6" s="12">
        <f>SUM(C6,I6,,E6,G6)</f>
        <v>13</v>
      </c>
    </row>
    <row r="7" spans="1:10" ht="15.5" customHeight="1" x14ac:dyDescent="0.35">
      <c r="A7" s="8" t="s">
        <v>110</v>
      </c>
      <c r="B7" s="15" t="s">
        <v>0</v>
      </c>
      <c r="C7" s="13">
        <f>_xlfn.IFNA(VLOOKUP(B7,'Scoring Matrix'!$B$3:$G$6,3,FALSE),0)</f>
        <v>8</v>
      </c>
      <c r="D7" s="16" t="s">
        <v>260</v>
      </c>
      <c r="E7" s="14">
        <f>_xlfn.IFNA(VLOOKUP(D7,'Scoring Matrix'!$B$3:$G$6,4,FALSE),0)</f>
        <v>0</v>
      </c>
      <c r="F7" s="15"/>
      <c r="G7" s="13">
        <f>_xlfn.IFNA(VLOOKUP(F7,'Scoring Matrix'!$B$3:$G$6,5,FALSE),0)</f>
        <v>0</v>
      </c>
      <c r="H7" s="16"/>
      <c r="I7" s="14">
        <f>_xlfn.IFNA(VLOOKUP(H7,'Scoring Matrix'!$B$3:$G$6,6,FALSE),0)</f>
        <v>0</v>
      </c>
      <c r="J7" s="12">
        <f t="shared" ref="J7:J61" si="0">SUM(C7,I7,,E7,G7)</f>
        <v>8</v>
      </c>
    </row>
    <row r="8" spans="1:10" x14ac:dyDescent="0.35">
      <c r="A8" s="8" t="s">
        <v>111</v>
      </c>
      <c r="B8" s="15" t="s">
        <v>168</v>
      </c>
      <c r="C8" s="13">
        <f>_xlfn.IFNA(VLOOKUP(B8,'Scoring Matrix'!$B$3:$G$6,3,FALSE),0)</f>
        <v>6</v>
      </c>
      <c r="D8" s="16" t="s">
        <v>260</v>
      </c>
      <c r="E8" s="14">
        <f>_xlfn.IFNA(VLOOKUP(D8,'Scoring Matrix'!$B$3:$G$6,4,FALSE),0)</f>
        <v>0</v>
      </c>
      <c r="F8" s="15"/>
      <c r="G8" s="13">
        <f>_xlfn.IFNA(VLOOKUP(F8,'Scoring Matrix'!$B$3:$G$6,5,FALSE),0)</f>
        <v>0</v>
      </c>
      <c r="H8" s="16"/>
      <c r="I8" s="14">
        <f>_xlfn.IFNA(VLOOKUP(H8,'Scoring Matrix'!$B$3:$G$6,6,FALSE),0)</f>
        <v>0</v>
      </c>
      <c r="J8" s="12">
        <f t="shared" si="0"/>
        <v>6</v>
      </c>
    </row>
    <row r="9" spans="1:10" x14ac:dyDescent="0.35">
      <c r="A9" s="22" t="s">
        <v>195</v>
      </c>
      <c r="B9" s="15" t="s">
        <v>167</v>
      </c>
      <c r="C9" s="13">
        <f>_xlfn.IFNA(VLOOKUP(B9,'Scoring Matrix'!$B$3:$G$6,3,FALSE),0)</f>
        <v>10</v>
      </c>
      <c r="D9" s="16" t="s">
        <v>0</v>
      </c>
      <c r="E9" s="14">
        <f>_xlfn.IFNA(VLOOKUP(D9,'Scoring Matrix'!$B$3:$G$6,4,FALSE),0)</f>
        <v>3</v>
      </c>
      <c r="F9" s="15"/>
      <c r="G9" s="13">
        <f>_xlfn.IFNA(VLOOKUP(F9,'Scoring Matrix'!$B$3:$G$6,5,FALSE),0)</f>
        <v>0</v>
      </c>
      <c r="H9" s="16"/>
      <c r="I9" s="14">
        <f>_xlfn.IFNA(VLOOKUP(H9,'Scoring Matrix'!$B$3:$G$6,6,FALSE),0)</f>
        <v>0</v>
      </c>
      <c r="J9" s="12">
        <f t="shared" si="0"/>
        <v>13</v>
      </c>
    </row>
    <row r="10" spans="1:10" x14ac:dyDescent="0.35">
      <c r="A10" s="22" t="s">
        <v>197</v>
      </c>
      <c r="B10" s="15" t="s">
        <v>0</v>
      </c>
      <c r="C10" s="13">
        <f>_xlfn.IFNA(VLOOKUP(B10,'Scoring Matrix'!$B$3:$G$6,3,FALSE),0)</f>
        <v>8</v>
      </c>
      <c r="D10" s="16" t="s">
        <v>260</v>
      </c>
      <c r="E10" s="14">
        <f>_xlfn.IFNA(VLOOKUP(D10,'Scoring Matrix'!$B$3:$G$6,4,FALSE),0)</f>
        <v>0</v>
      </c>
      <c r="F10" s="15"/>
      <c r="G10" s="13">
        <f>_xlfn.IFNA(VLOOKUP(F10,'Scoring Matrix'!$B$3:$G$6,5,FALSE),0)</f>
        <v>0</v>
      </c>
      <c r="H10" s="16"/>
      <c r="I10" s="14">
        <f>_xlfn.IFNA(VLOOKUP(H10,'Scoring Matrix'!$B$3:$G$6,6,FALSE),0)</f>
        <v>0</v>
      </c>
      <c r="J10" s="12">
        <f t="shared" si="0"/>
        <v>8</v>
      </c>
    </row>
    <row r="11" spans="1:10" x14ac:dyDescent="0.35">
      <c r="A11" s="22" t="s">
        <v>199</v>
      </c>
      <c r="B11" s="15" t="s">
        <v>168</v>
      </c>
      <c r="C11" s="13">
        <f>_xlfn.IFNA(VLOOKUP(B11,'Scoring Matrix'!$B$3:$G$6,3,FALSE),0)</f>
        <v>6</v>
      </c>
      <c r="D11" s="16" t="s">
        <v>260</v>
      </c>
      <c r="E11" s="14">
        <f>_xlfn.IFNA(VLOOKUP(D11,'Scoring Matrix'!$B$3:$G$6,4,FALSE),0)</f>
        <v>0</v>
      </c>
      <c r="F11" s="15"/>
      <c r="G11" s="13">
        <f>_xlfn.IFNA(VLOOKUP(F11,'Scoring Matrix'!$B$3:$G$6,5,FALSE),0)</f>
        <v>0</v>
      </c>
      <c r="H11" s="16"/>
      <c r="I11" s="14">
        <f>_xlfn.IFNA(VLOOKUP(H11,'Scoring Matrix'!$B$3:$G$6,6,FALSE),0)</f>
        <v>0</v>
      </c>
      <c r="J11" s="12">
        <f t="shared" si="0"/>
        <v>6</v>
      </c>
    </row>
    <row r="12" spans="1:10" x14ac:dyDescent="0.35">
      <c r="A12" s="8" t="s">
        <v>201</v>
      </c>
      <c r="B12" s="15" t="s">
        <v>167</v>
      </c>
      <c r="C12" s="13">
        <f>_xlfn.IFNA(VLOOKUP(B12,'Scoring Matrix'!$B$3:$G$6,3,FALSE),0)</f>
        <v>10</v>
      </c>
      <c r="D12" s="16" t="s">
        <v>260</v>
      </c>
      <c r="E12" s="14">
        <f>_xlfn.IFNA(VLOOKUP(D12,'Scoring Matrix'!$B$3:$G$6,4,FALSE),0)</f>
        <v>0</v>
      </c>
      <c r="F12" s="15"/>
      <c r="G12" s="13">
        <f>_xlfn.IFNA(VLOOKUP(F12,'Scoring Matrix'!$B$3:$G$6,5,FALSE),0)</f>
        <v>0</v>
      </c>
      <c r="H12" s="16"/>
      <c r="I12" s="14">
        <f>_xlfn.IFNA(VLOOKUP(H12,'Scoring Matrix'!$B$3:$G$6,6,FALSE),0)</f>
        <v>0</v>
      </c>
      <c r="J12" s="12">
        <f t="shared" si="0"/>
        <v>10</v>
      </c>
    </row>
    <row r="13" spans="1:10" x14ac:dyDescent="0.35">
      <c r="A13" s="21" t="s">
        <v>114</v>
      </c>
      <c r="B13" s="15" t="s">
        <v>0</v>
      </c>
      <c r="C13" s="13">
        <f>_xlfn.IFNA(VLOOKUP(B13,'Scoring Matrix'!$B$3:$G$6,3,FALSE),0)</f>
        <v>8</v>
      </c>
      <c r="D13" s="16" t="s">
        <v>260</v>
      </c>
      <c r="E13" s="14">
        <f>_xlfn.IFNA(VLOOKUP(D13,'Scoring Matrix'!$B$3:$G$6,4,FALSE),0)</f>
        <v>0</v>
      </c>
      <c r="F13" s="15"/>
      <c r="G13" s="13">
        <f>_xlfn.IFNA(VLOOKUP(F13,'Scoring Matrix'!$B$3:$G$6,5,FALSE),0)</f>
        <v>0</v>
      </c>
      <c r="H13" s="16"/>
      <c r="I13" s="14">
        <f>_xlfn.IFNA(VLOOKUP(H13,'Scoring Matrix'!$B$3:$G$6,6,FALSE),0)</f>
        <v>0</v>
      </c>
      <c r="J13" s="12">
        <f t="shared" si="0"/>
        <v>8</v>
      </c>
    </row>
    <row r="14" spans="1:10" x14ac:dyDescent="0.35">
      <c r="A14" s="21" t="s">
        <v>204</v>
      </c>
      <c r="B14" s="15" t="s">
        <v>168</v>
      </c>
      <c r="C14" s="13">
        <f>_xlfn.IFNA(VLOOKUP(B14,'Scoring Matrix'!$B$3:$G$6,3,FALSE),0)</f>
        <v>6</v>
      </c>
      <c r="D14" s="16" t="s">
        <v>260</v>
      </c>
      <c r="E14" s="14">
        <f>_xlfn.IFNA(VLOOKUP(D14,'Scoring Matrix'!$B$3:$G$6,4,FALSE),0)</f>
        <v>0</v>
      </c>
      <c r="F14" s="15"/>
      <c r="G14" s="13">
        <f>_xlfn.IFNA(VLOOKUP(F14,'Scoring Matrix'!$B$3:$G$6,5,FALSE),0)</f>
        <v>0</v>
      </c>
      <c r="H14" s="16"/>
      <c r="I14" s="14">
        <f>_xlfn.IFNA(VLOOKUP(H14,'Scoring Matrix'!$B$3:$G$6,6,FALSE),0)</f>
        <v>0</v>
      </c>
      <c r="J14" s="12">
        <f t="shared" si="0"/>
        <v>6</v>
      </c>
    </row>
    <row r="15" spans="1:10" x14ac:dyDescent="0.35">
      <c r="A15" s="22" t="s">
        <v>205</v>
      </c>
      <c r="B15" s="15" t="s">
        <v>167</v>
      </c>
      <c r="C15" s="13">
        <f>_xlfn.IFNA(VLOOKUP(B15,'Scoring Matrix'!$B$3:$G$6,3,FALSE),0)</f>
        <v>10</v>
      </c>
      <c r="D15" s="16" t="s">
        <v>0</v>
      </c>
      <c r="E15" s="14">
        <f>_xlfn.IFNA(VLOOKUP(D15,'Scoring Matrix'!$B$3:$G$6,4,FALSE),0)</f>
        <v>3</v>
      </c>
      <c r="F15" s="15"/>
      <c r="G15" s="13">
        <f>_xlfn.IFNA(VLOOKUP(F15,'Scoring Matrix'!$B$3:$G$6,5,FALSE),0)</f>
        <v>0</v>
      </c>
      <c r="H15" s="16"/>
      <c r="I15" s="14">
        <f>_xlfn.IFNA(VLOOKUP(H15,'Scoring Matrix'!$B$3:$G$6,6,FALSE),0)</f>
        <v>0</v>
      </c>
      <c r="J15" s="12">
        <f t="shared" si="0"/>
        <v>13</v>
      </c>
    </row>
    <row r="16" spans="1:10" x14ac:dyDescent="0.35">
      <c r="A16" s="21" t="s">
        <v>207</v>
      </c>
      <c r="B16" s="15" t="s">
        <v>0</v>
      </c>
      <c r="C16" s="13">
        <f>_xlfn.IFNA(VLOOKUP(B16,'Scoring Matrix'!$B$3:$G$6,3,FALSE),0)</f>
        <v>8</v>
      </c>
      <c r="D16" s="16" t="s">
        <v>260</v>
      </c>
      <c r="E16" s="14">
        <f>_xlfn.IFNA(VLOOKUP(D16,'Scoring Matrix'!$B$3:$G$6,4,FALSE),0)</f>
        <v>0</v>
      </c>
      <c r="F16" s="15"/>
      <c r="G16" s="13">
        <f>_xlfn.IFNA(VLOOKUP(F16,'Scoring Matrix'!$B$3:$G$6,5,FALSE),0)</f>
        <v>0</v>
      </c>
      <c r="H16" s="16"/>
      <c r="I16" s="14">
        <f>_xlfn.IFNA(VLOOKUP(H16,'Scoring Matrix'!$B$3:$G$6,6,FALSE),0)</f>
        <v>0</v>
      </c>
      <c r="J16" s="12">
        <f t="shared" si="0"/>
        <v>8</v>
      </c>
    </row>
    <row r="17" spans="1:10" ht="13.5" customHeight="1" x14ac:dyDescent="0.35">
      <c r="A17" s="8" t="s">
        <v>209</v>
      </c>
      <c r="B17" s="15" t="s">
        <v>168</v>
      </c>
      <c r="C17" s="13">
        <f>_xlfn.IFNA(VLOOKUP(B17,'Scoring Matrix'!$B$3:$G$6,3,FALSE),0)</f>
        <v>6</v>
      </c>
      <c r="D17" s="16" t="s">
        <v>260</v>
      </c>
      <c r="E17" s="14">
        <f>_xlfn.IFNA(VLOOKUP(D17,'Scoring Matrix'!$B$3:$G$6,4,FALSE),0)</f>
        <v>0</v>
      </c>
      <c r="F17" s="15"/>
      <c r="G17" s="13">
        <f>_xlfn.IFNA(VLOOKUP(F17,'Scoring Matrix'!$B$3:$G$6,5,FALSE),0)</f>
        <v>0</v>
      </c>
      <c r="H17" s="16"/>
      <c r="I17" s="14">
        <f>_xlfn.IFNA(VLOOKUP(H17,'Scoring Matrix'!$B$3:$G$6,6,FALSE),0)</f>
        <v>0</v>
      </c>
      <c r="J17" s="12">
        <f t="shared" si="0"/>
        <v>6</v>
      </c>
    </row>
    <row r="18" spans="1:10" x14ac:dyDescent="0.35">
      <c r="A18" s="21" t="s">
        <v>211</v>
      </c>
      <c r="B18" s="15" t="s">
        <v>167</v>
      </c>
      <c r="C18" s="13">
        <f>_xlfn.IFNA(VLOOKUP(B18,'Scoring Matrix'!$B$3:$G$6,3,FALSE),0)</f>
        <v>10</v>
      </c>
      <c r="D18" s="16" t="s">
        <v>260</v>
      </c>
      <c r="E18" s="14">
        <f>_xlfn.IFNA(VLOOKUP(D18,'Scoring Matrix'!$B$3:$G$6,4,FALSE),0)</f>
        <v>0</v>
      </c>
      <c r="F18" s="15"/>
      <c r="G18" s="13">
        <f>_xlfn.IFNA(VLOOKUP(F18,'Scoring Matrix'!$B$3:$G$6,5,FALSE),0)</f>
        <v>0</v>
      </c>
      <c r="H18" s="16"/>
      <c r="I18" s="14">
        <f>_xlfn.IFNA(VLOOKUP(H18,'Scoring Matrix'!$B$3:$G$6,6,FALSE),0)</f>
        <v>0</v>
      </c>
      <c r="J18" s="12">
        <f t="shared" si="0"/>
        <v>10</v>
      </c>
    </row>
    <row r="19" spans="1:10" ht="15.5" customHeight="1" x14ac:dyDescent="0.35">
      <c r="A19" s="21" t="s">
        <v>213</v>
      </c>
      <c r="B19" s="15" t="s">
        <v>0</v>
      </c>
      <c r="C19" s="13">
        <f>_xlfn.IFNA(VLOOKUP(B19,'Scoring Matrix'!$B$3:$G$6,3,FALSE),0)</f>
        <v>8</v>
      </c>
      <c r="D19" s="16" t="s">
        <v>168</v>
      </c>
      <c r="E19" s="14">
        <f>_xlfn.IFNA(VLOOKUP(D19,'Scoring Matrix'!$B$3:$G$6,4,FALSE),0)</f>
        <v>2</v>
      </c>
      <c r="F19" s="15"/>
      <c r="G19" s="13">
        <f>_xlfn.IFNA(VLOOKUP(F19,'Scoring Matrix'!$B$3:$G$6,5,FALSE),0)</f>
        <v>0</v>
      </c>
      <c r="H19" s="16"/>
      <c r="I19" s="14">
        <f>_xlfn.IFNA(VLOOKUP(H19,'Scoring Matrix'!$B$3:$G$6,6,FALSE),0)</f>
        <v>0</v>
      </c>
      <c r="J19" s="12">
        <f t="shared" si="0"/>
        <v>10</v>
      </c>
    </row>
    <row r="20" spans="1:10" ht="12.5" customHeight="1" x14ac:dyDescent="0.35">
      <c r="A20" s="8" t="s">
        <v>154</v>
      </c>
      <c r="B20" s="15" t="s">
        <v>168</v>
      </c>
      <c r="C20" s="13">
        <f>_xlfn.IFNA(VLOOKUP(B20,'Scoring Matrix'!$B$3:$G$6,3,FALSE),0)</f>
        <v>6</v>
      </c>
      <c r="D20" s="16" t="s">
        <v>260</v>
      </c>
      <c r="E20" s="14">
        <f>_xlfn.IFNA(VLOOKUP(D20,'Scoring Matrix'!$B$3:$G$6,4,FALSE),0)</f>
        <v>0</v>
      </c>
      <c r="F20" s="15"/>
      <c r="G20" s="13">
        <f>_xlfn.IFNA(VLOOKUP(F20,'Scoring Matrix'!$B$3:$G$6,5,FALSE),0)</f>
        <v>0</v>
      </c>
      <c r="H20" s="16"/>
      <c r="I20" s="14">
        <f>_xlfn.IFNA(VLOOKUP(H20,'Scoring Matrix'!$B$3:$G$6,6,FALSE),0)</f>
        <v>0</v>
      </c>
      <c r="J20" s="12">
        <f t="shared" si="0"/>
        <v>6</v>
      </c>
    </row>
    <row r="21" spans="1:10" x14ac:dyDescent="0.35">
      <c r="A21" s="21" t="s">
        <v>151</v>
      </c>
      <c r="B21" s="15" t="s">
        <v>167</v>
      </c>
      <c r="C21" s="13">
        <f>_xlfn.IFNA(VLOOKUP(B21,'Scoring Matrix'!$B$3:$G$6,3,FALSE),0)</f>
        <v>10</v>
      </c>
      <c r="D21" s="16" t="s">
        <v>260</v>
      </c>
      <c r="E21" s="14">
        <f>_xlfn.IFNA(VLOOKUP(D21,'Scoring Matrix'!$B$3:$G$6,4,FALSE),0)</f>
        <v>0</v>
      </c>
      <c r="F21" s="15"/>
      <c r="G21" s="13">
        <f>_xlfn.IFNA(VLOOKUP(F21,'Scoring Matrix'!$B$3:$G$6,5,FALSE),0)</f>
        <v>0</v>
      </c>
      <c r="H21" s="16"/>
      <c r="I21" s="14">
        <f>_xlfn.IFNA(VLOOKUP(H21,'Scoring Matrix'!$B$3:$G$6,6,FALSE),0)</f>
        <v>0</v>
      </c>
      <c r="J21" s="12">
        <f t="shared" si="0"/>
        <v>10</v>
      </c>
    </row>
    <row r="22" spans="1:10" x14ac:dyDescent="0.35">
      <c r="A22" s="8" t="s">
        <v>216</v>
      </c>
      <c r="B22" s="15" t="s">
        <v>0</v>
      </c>
      <c r="C22" s="13">
        <f>_xlfn.IFNA(VLOOKUP(B22,'Scoring Matrix'!$B$3:$G$6,3,FALSE),0)</f>
        <v>8</v>
      </c>
      <c r="D22" s="16" t="s">
        <v>260</v>
      </c>
      <c r="E22" s="14">
        <f>_xlfn.IFNA(VLOOKUP(D22,'Scoring Matrix'!$B$3:$G$6,4,FALSE),0)</f>
        <v>0</v>
      </c>
      <c r="F22" s="15"/>
      <c r="G22" s="13">
        <f>_xlfn.IFNA(VLOOKUP(F22,'Scoring Matrix'!$B$3:$G$6,5,FALSE),0)</f>
        <v>0</v>
      </c>
      <c r="H22" s="16"/>
      <c r="I22" s="14">
        <f>_xlfn.IFNA(VLOOKUP(H22,'Scoring Matrix'!$B$3:$G$6,6,FALSE),0)</f>
        <v>0</v>
      </c>
      <c r="J22" s="12">
        <f t="shared" si="0"/>
        <v>8</v>
      </c>
    </row>
    <row r="23" spans="1:10" x14ac:dyDescent="0.35">
      <c r="A23" s="22" t="s">
        <v>218</v>
      </c>
      <c r="B23" s="15" t="s">
        <v>168</v>
      </c>
      <c r="C23" s="13">
        <f>_xlfn.IFNA(VLOOKUP(B23,'Scoring Matrix'!$B$3:$G$6,3,FALSE),0)</f>
        <v>6</v>
      </c>
      <c r="D23" s="16" t="s">
        <v>260</v>
      </c>
      <c r="E23" s="14">
        <f>_xlfn.IFNA(VLOOKUP(D23,'Scoring Matrix'!$B$3:$G$6,4,FALSE),0)</f>
        <v>0</v>
      </c>
      <c r="F23" s="15"/>
      <c r="G23" s="13">
        <f>_xlfn.IFNA(VLOOKUP(F23,'Scoring Matrix'!$B$3:$G$6,5,FALSE),0)</f>
        <v>0</v>
      </c>
      <c r="H23" s="16"/>
      <c r="I23" s="14">
        <f>_xlfn.IFNA(VLOOKUP(H23,'Scoring Matrix'!$B$3:$G$6,6,FALSE),0)</f>
        <v>0</v>
      </c>
      <c r="J23" s="12">
        <f t="shared" si="0"/>
        <v>6</v>
      </c>
    </row>
    <row r="24" spans="1:10" x14ac:dyDescent="0.35">
      <c r="A24" s="22" t="s">
        <v>220</v>
      </c>
      <c r="B24" s="15" t="s">
        <v>167</v>
      </c>
      <c r="C24" s="13">
        <f>_xlfn.IFNA(VLOOKUP(B24,'Scoring Matrix'!$B$3:$G$6,3,FALSE),0)</f>
        <v>10</v>
      </c>
      <c r="D24" s="16" t="s">
        <v>260</v>
      </c>
      <c r="E24" s="14">
        <f>_xlfn.IFNA(VLOOKUP(D24,'Scoring Matrix'!$B$3:$G$6,4,FALSE),0)</f>
        <v>0</v>
      </c>
      <c r="F24" s="15"/>
      <c r="G24" s="13">
        <f>_xlfn.IFNA(VLOOKUP(F24,'Scoring Matrix'!$B$3:$G$6,5,FALSE),0)</f>
        <v>0</v>
      </c>
      <c r="H24" s="16"/>
      <c r="I24" s="14">
        <f>_xlfn.IFNA(VLOOKUP(H24,'Scoring Matrix'!$B$3:$G$6,6,FALSE),0)</f>
        <v>0</v>
      </c>
      <c r="J24" s="12">
        <f t="shared" si="0"/>
        <v>10</v>
      </c>
    </row>
    <row r="25" spans="1:10" x14ac:dyDescent="0.35">
      <c r="A25" s="21" t="s">
        <v>221</v>
      </c>
      <c r="B25" s="15" t="s">
        <v>0</v>
      </c>
      <c r="C25" s="13">
        <f>_xlfn.IFNA(VLOOKUP(B25,'Scoring Matrix'!$B$3:$G$6,3,FALSE),0)</f>
        <v>8</v>
      </c>
      <c r="D25" s="16" t="s">
        <v>260</v>
      </c>
      <c r="E25" s="14">
        <f>_xlfn.IFNA(VLOOKUP(D25,'Scoring Matrix'!$B$3:$G$6,4,FALSE),0)</f>
        <v>0</v>
      </c>
      <c r="F25" s="15"/>
      <c r="G25" s="13">
        <f>_xlfn.IFNA(VLOOKUP(F25,'Scoring Matrix'!$B$3:$G$6,5,FALSE),0)</f>
        <v>0</v>
      </c>
      <c r="H25" s="16"/>
      <c r="I25" s="14">
        <f>_xlfn.IFNA(VLOOKUP(H25,'Scoring Matrix'!$B$3:$G$6,6,FALSE),0)</f>
        <v>0</v>
      </c>
      <c r="J25" s="12">
        <f t="shared" si="0"/>
        <v>8</v>
      </c>
    </row>
    <row r="26" spans="1:10" x14ac:dyDescent="0.35">
      <c r="A26" s="8" t="s">
        <v>223</v>
      </c>
      <c r="B26" s="15" t="s">
        <v>168</v>
      </c>
      <c r="C26" s="13">
        <f>_xlfn.IFNA(VLOOKUP(B26,'Scoring Matrix'!$B$3:$G$6,3,FALSE),0)</f>
        <v>6</v>
      </c>
      <c r="D26" s="16" t="s">
        <v>260</v>
      </c>
      <c r="E26" s="14">
        <f>_xlfn.IFNA(VLOOKUP(D26,'Scoring Matrix'!$B$3:$G$6,4,FALSE),0)</f>
        <v>0</v>
      </c>
      <c r="F26" s="15"/>
      <c r="G26" s="13">
        <f>_xlfn.IFNA(VLOOKUP(F26,'Scoring Matrix'!$B$3:$G$6,5,FALSE),0)</f>
        <v>0</v>
      </c>
      <c r="H26" s="16"/>
      <c r="I26" s="14">
        <f>_xlfn.IFNA(VLOOKUP(H26,'Scoring Matrix'!$B$3:$G$6,6,FALSE),0)</f>
        <v>0</v>
      </c>
      <c r="J26" s="12">
        <f t="shared" si="0"/>
        <v>6</v>
      </c>
    </row>
    <row r="27" spans="1:10" x14ac:dyDescent="0.35">
      <c r="A27" s="8"/>
      <c r="B27" s="15"/>
      <c r="C27" s="13">
        <f>_xlfn.IFNA(VLOOKUP(B27,'Scoring Matrix'!$B$3:$G$6,3,FALSE),0)</f>
        <v>0</v>
      </c>
      <c r="D27" s="16"/>
      <c r="E27" s="14">
        <f>_xlfn.IFNA(VLOOKUP(D27,'Scoring Matrix'!$B$3:$G$6,4,FALSE),0)</f>
        <v>0</v>
      </c>
      <c r="F27" s="15"/>
      <c r="G27" s="13">
        <f>_xlfn.IFNA(VLOOKUP(F27,'Scoring Matrix'!$B$3:$G$6,5,FALSE),0)</f>
        <v>0</v>
      </c>
      <c r="H27" s="16"/>
      <c r="I27" s="14">
        <f>_xlfn.IFNA(VLOOKUP(H27,'Scoring Matrix'!$B$3:$G$6,6,FALSE),0)</f>
        <v>0</v>
      </c>
      <c r="J27" s="12">
        <f t="shared" si="0"/>
        <v>0</v>
      </c>
    </row>
    <row r="28" spans="1:10" ht="15.5" customHeight="1" x14ac:dyDescent="0.35">
      <c r="A28" s="8"/>
      <c r="B28" s="15"/>
      <c r="C28" s="13">
        <f>_xlfn.IFNA(VLOOKUP(B28,'Scoring Matrix'!$B$3:$G$6,3,FALSE),0)</f>
        <v>0</v>
      </c>
      <c r="D28" s="16"/>
      <c r="E28" s="14">
        <f>_xlfn.IFNA(VLOOKUP(D28,'Scoring Matrix'!$B$3:$G$6,4,FALSE),0)</f>
        <v>0</v>
      </c>
      <c r="F28" s="15"/>
      <c r="G28" s="13">
        <f>_xlfn.IFNA(VLOOKUP(F28,'Scoring Matrix'!$B$3:$G$6,5,FALSE),0)</f>
        <v>0</v>
      </c>
      <c r="H28" s="16"/>
      <c r="I28" s="14">
        <f>_xlfn.IFNA(VLOOKUP(H28,'Scoring Matrix'!$B$3:$G$6,6,FALSE),0)</f>
        <v>0</v>
      </c>
      <c r="J28" s="12">
        <f t="shared" si="0"/>
        <v>0</v>
      </c>
    </row>
    <row r="29" spans="1:10" x14ac:dyDescent="0.35">
      <c r="A29" s="8"/>
      <c r="B29" s="15"/>
      <c r="C29" s="13">
        <f>_xlfn.IFNA(VLOOKUP(B29,'Scoring Matrix'!$B$3:$G$6,3,FALSE),0)</f>
        <v>0</v>
      </c>
      <c r="D29" s="16"/>
      <c r="E29" s="14">
        <f>_xlfn.IFNA(VLOOKUP(D29,'Scoring Matrix'!$B$3:$G$6,4,FALSE),0)</f>
        <v>0</v>
      </c>
      <c r="F29" s="15"/>
      <c r="G29" s="13">
        <f>_xlfn.IFNA(VLOOKUP(F29,'Scoring Matrix'!$B$3:$G$6,5,FALSE),0)</f>
        <v>0</v>
      </c>
      <c r="H29" s="16"/>
      <c r="I29" s="14">
        <f>_xlfn.IFNA(VLOOKUP(H29,'Scoring Matrix'!$B$3:$G$6,6,FALSE),0)</f>
        <v>0</v>
      </c>
      <c r="J29" s="12">
        <f t="shared" si="0"/>
        <v>0</v>
      </c>
    </row>
    <row r="30" spans="1:10" x14ac:dyDescent="0.35">
      <c r="A30" s="8"/>
      <c r="B30" s="15"/>
      <c r="C30" s="13">
        <f>_xlfn.IFNA(VLOOKUP(B30,'Scoring Matrix'!$B$3:$G$6,3,FALSE),0)</f>
        <v>0</v>
      </c>
      <c r="D30" s="16"/>
      <c r="E30" s="14">
        <f>_xlfn.IFNA(VLOOKUP(D30,'Scoring Matrix'!$B$3:$G$6,4,FALSE),0)</f>
        <v>0</v>
      </c>
      <c r="F30" s="15"/>
      <c r="G30" s="13">
        <f>_xlfn.IFNA(VLOOKUP(F30,'Scoring Matrix'!$B$3:$G$6,5,FALSE),0)</f>
        <v>0</v>
      </c>
      <c r="H30" s="16"/>
      <c r="I30" s="14">
        <f>_xlfn.IFNA(VLOOKUP(H30,'Scoring Matrix'!$B$3:$G$6,6,FALSE),0)</f>
        <v>0</v>
      </c>
      <c r="J30" s="12">
        <f t="shared" si="0"/>
        <v>0</v>
      </c>
    </row>
    <row r="31" spans="1:10" x14ac:dyDescent="0.35">
      <c r="A31" s="21"/>
      <c r="B31" s="15"/>
      <c r="C31" s="13">
        <f>_xlfn.IFNA(VLOOKUP(B31,'Scoring Matrix'!$B$3:$G$6,3,FALSE),0)</f>
        <v>0</v>
      </c>
      <c r="D31" s="16"/>
      <c r="E31" s="14">
        <f>_xlfn.IFNA(VLOOKUP(D31,'Scoring Matrix'!$B$3:$G$6,4,FALSE),0)</f>
        <v>0</v>
      </c>
      <c r="F31" s="15"/>
      <c r="G31" s="13">
        <f>_xlfn.IFNA(VLOOKUP(F31,'Scoring Matrix'!$B$3:$G$6,5,FALSE),0)</f>
        <v>0</v>
      </c>
      <c r="H31" s="16"/>
      <c r="I31" s="14">
        <f>_xlfn.IFNA(VLOOKUP(H31,'Scoring Matrix'!$B$3:$G$6,6,FALSE),0)</f>
        <v>0</v>
      </c>
      <c r="J31" s="12">
        <f t="shared" si="0"/>
        <v>0</v>
      </c>
    </row>
    <row r="32" spans="1:10" x14ac:dyDescent="0.35">
      <c r="A32" s="21"/>
      <c r="B32" s="15"/>
      <c r="C32" s="13">
        <f>_xlfn.IFNA(VLOOKUP(B32,'Scoring Matrix'!$B$3:$G$6,3,FALSE),0)</f>
        <v>0</v>
      </c>
      <c r="D32" s="16"/>
      <c r="E32" s="14">
        <f>_xlfn.IFNA(VLOOKUP(D32,'Scoring Matrix'!$B$3:$G$6,4,FALSE),0)</f>
        <v>0</v>
      </c>
      <c r="F32" s="15"/>
      <c r="G32" s="13">
        <f>_xlfn.IFNA(VLOOKUP(F32,'Scoring Matrix'!$B$3:$G$6,5,FALSE),0)</f>
        <v>0</v>
      </c>
      <c r="H32" s="16"/>
      <c r="I32" s="14">
        <f>_xlfn.IFNA(VLOOKUP(H32,'Scoring Matrix'!$B$3:$G$6,6,FALSE),0)</f>
        <v>0</v>
      </c>
      <c r="J32" s="12">
        <f t="shared" si="0"/>
        <v>0</v>
      </c>
    </row>
    <row r="33" spans="1:10" x14ac:dyDescent="0.35">
      <c r="A33" s="8"/>
      <c r="B33" s="15"/>
      <c r="C33" s="13">
        <f>_xlfn.IFNA(VLOOKUP(B33,'Scoring Matrix'!$B$3:$G$6,3,FALSE),0)</f>
        <v>0</v>
      </c>
      <c r="D33" s="16"/>
      <c r="E33" s="14">
        <f>_xlfn.IFNA(VLOOKUP(D33,'Scoring Matrix'!$B$3:$G$6,4,FALSE),0)</f>
        <v>0</v>
      </c>
      <c r="F33" s="15"/>
      <c r="G33" s="13">
        <f>_xlfn.IFNA(VLOOKUP(F33,'Scoring Matrix'!$B$3:$G$6,5,FALSE),0)</f>
        <v>0</v>
      </c>
      <c r="H33" s="16"/>
      <c r="I33" s="14">
        <f>_xlfn.IFNA(VLOOKUP(H33,'Scoring Matrix'!$B$3:$G$6,6,FALSE),0)</f>
        <v>0</v>
      </c>
      <c r="J33" s="12">
        <f t="shared" si="0"/>
        <v>0</v>
      </c>
    </row>
    <row r="34" spans="1:10" x14ac:dyDescent="0.35">
      <c r="A34" s="8"/>
      <c r="B34" s="15"/>
      <c r="C34" s="13">
        <f>_xlfn.IFNA(VLOOKUP(B34,'Scoring Matrix'!$B$3:$G$6,3,FALSE),0)</f>
        <v>0</v>
      </c>
      <c r="D34" s="16"/>
      <c r="E34" s="14">
        <f>_xlfn.IFNA(VLOOKUP(D34,'Scoring Matrix'!$B$3:$G$6,4,FALSE),0)</f>
        <v>0</v>
      </c>
      <c r="F34" s="15"/>
      <c r="G34" s="13">
        <f>_xlfn.IFNA(VLOOKUP(F34,'Scoring Matrix'!$B$3:$G$6,5,FALSE),0)</f>
        <v>0</v>
      </c>
      <c r="H34" s="16"/>
      <c r="I34" s="14">
        <f>_xlfn.IFNA(VLOOKUP(H34,'Scoring Matrix'!$B$3:$G$6,6,FALSE),0)</f>
        <v>0</v>
      </c>
      <c r="J34" s="12">
        <f t="shared" si="0"/>
        <v>0</v>
      </c>
    </row>
    <row r="35" spans="1:10" x14ac:dyDescent="0.35">
      <c r="A35" s="8"/>
      <c r="B35" s="15"/>
      <c r="C35" s="13">
        <f>_xlfn.IFNA(VLOOKUP(B35,'Scoring Matrix'!$B$3:$G$6,3,FALSE),0)</f>
        <v>0</v>
      </c>
      <c r="D35" s="16"/>
      <c r="E35" s="14">
        <f>_xlfn.IFNA(VLOOKUP(D35,'Scoring Matrix'!$B$3:$G$6,4,FALSE),0)</f>
        <v>0</v>
      </c>
      <c r="F35" s="15"/>
      <c r="G35" s="13">
        <f>_xlfn.IFNA(VLOOKUP(F35,'Scoring Matrix'!$B$3:$G$6,5,FALSE),0)</f>
        <v>0</v>
      </c>
      <c r="H35" s="16"/>
      <c r="I35" s="14">
        <f>_xlfn.IFNA(VLOOKUP(H35,'Scoring Matrix'!$B$3:$G$6,6,FALSE),0)</f>
        <v>0</v>
      </c>
      <c r="J35" s="12">
        <f t="shared" si="0"/>
        <v>0</v>
      </c>
    </row>
    <row r="36" spans="1:10" x14ac:dyDescent="0.35">
      <c r="A36" s="8"/>
      <c r="B36" s="15"/>
      <c r="C36" s="13">
        <f>_xlfn.IFNA(VLOOKUP(B36,'Scoring Matrix'!$B$3:$G$6,3,FALSE),0)</f>
        <v>0</v>
      </c>
      <c r="D36" s="16"/>
      <c r="E36" s="14">
        <f>_xlfn.IFNA(VLOOKUP(D36,'Scoring Matrix'!$B$3:$G$6,4,FALSE),0)</f>
        <v>0</v>
      </c>
      <c r="F36" s="15"/>
      <c r="G36" s="13">
        <f>_xlfn.IFNA(VLOOKUP(F36,'Scoring Matrix'!$B$3:$G$6,5,FALSE),0)</f>
        <v>0</v>
      </c>
      <c r="H36" s="16"/>
      <c r="I36" s="14">
        <f>_xlfn.IFNA(VLOOKUP(H36,'Scoring Matrix'!$B$3:$G$6,6,FALSE),0)</f>
        <v>0</v>
      </c>
      <c r="J36" s="12">
        <f t="shared" si="0"/>
        <v>0</v>
      </c>
    </row>
    <row r="37" spans="1:10" x14ac:dyDescent="0.35">
      <c r="A37" s="21"/>
      <c r="B37" s="15"/>
      <c r="C37" s="13">
        <f>_xlfn.IFNA(VLOOKUP(B37,'Scoring Matrix'!$B$3:$G$6,3,FALSE),0)</f>
        <v>0</v>
      </c>
      <c r="D37" s="16"/>
      <c r="E37" s="14">
        <f>_xlfn.IFNA(VLOOKUP(D37,'Scoring Matrix'!$B$3:$G$6,4,FALSE),0)</f>
        <v>0</v>
      </c>
      <c r="F37" s="15"/>
      <c r="G37" s="13">
        <f>_xlfn.IFNA(VLOOKUP(F37,'Scoring Matrix'!$B$3:$G$6,5,FALSE),0)</f>
        <v>0</v>
      </c>
      <c r="H37" s="16"/>
      <c r="I37" s="14">
        <f>_xlfn.IFNA(VLOOKUP(H37,'Scoring Matrix'!$B$3:$G$6,6,FALSE),0)</f>
        <v>0</v>
      </c>
      <c r="J37" s="12">
        <f t="shared" si="0"/>
        <v>0</v>
      </c>
    </row>
    <row r="38" spans="1:10" x14ac:dyDescent="0.35">
      <c r="A38" s="8"/>
      <c r="B38" s="15"/>
      <c r="C38" s="13">
        <f>_xlfn.IFNA(VLOOKUP(B38,'Scoring Matrix'!$B$3:$G$6,3,FALSE),0)</f>
        <v>0</v>
      </c>
      <c r="D38" s="16"/>
      <c r="E38" s="14">
        <f>_xlfn.IFNA(VLOOKUP(D38,'Scoring Matrix'!$B$3:$G$6,4,FALSE),0)</f>
        <v>0</v>
      </c>
      <c r="F38" s="15"/>
      <c r="G38" s="13">
        <f>_xlfn.IFNA(VLOOKUP(F38,'Scoring Matrix'!$B$3:$G$6,5,FALSE),0)</f>
        <v>0</v>
      </c>
      <c r="H38" s="16"/>
      <c r="I38" s="14">
        <f>_xlfn.IFNA(VLOOKUP(H38,'Scoring Matrix'!$B$3:$G$6,6,FALSE),0)</f>
        <v>0</v>
      </c>
      <c r="J38" s="12">
        <f t="shared" si="0"/>
        <v>0</v>
      </c>
    </row>
    <row r="39" spans="1:10" x14ac:dyDescent="0.35">
      <c r="A39" s="8"/>
      <c r="B39" s="15"/>
      <c r="C39" s="13">
        <f>_xlfn.IFNA(VLOOKUP(B39,'Scoring Matrix'!$B$3:$G$6,3,FALSE),0)</f>
        <v>0</v>
      </c>
      <c r="D39" s="16"/>
      <c r="E39" s="14">
        <f>_xlfn.IFNA(VLOOKUP(D39,'Scoring Matrix'!$B$3:$G$6,4,FALSE),0)</f>
        <v>0</v>
      </c>
      <c r="F39" s="15"/>
      <c r="G39" s="13">
        <f>_xlfn.IFNA(VLOOKUP(F39,'Scoring Matrix'!$B$3:$G$6,5,FALSE),0)</f>
        <v>0</v>
      </c>
      <c r="H39" s="16"/>
      <c r="I39" s="14">
        <f>_xlfn.IFNA(VLOOKUP(H39,'Scoring Matrix'!$B$3:$G$6,6,FALSE),0)</f>
        <v>0</v>
      </c>
      <c r="J39" s="12">
        <f t="shared" si="0"/>
        <v>0</v>
      </c>
    </row>
    <row r="40" spans="1:10" x14ac:dyDescent="0.35">
      <c r="A40" s="21"/>
      <c r="B40" s="15"/>
      <c r="C40" s="13">
        <f>_xlfn.IFNA(VLOOKUP(B40,'Scoring Matrix'!$B$3:$G$6,3,FALSE),0)</f>
        <v>0</v>
      </c>
      <c r="D40" s="16"/>
      <c r="E40" s="14">
        <f>_xlfn.IFNA(VLOOKUP(D40,'Scoring Matrix'!$B$3:$G$6,4,FALSE),0)</f>
        <v>0</v>
      </c>
      <c r="F40" s="15"/>
      <c r="G40" s="13">
        <f>_xlfn.IFNA(VLOOKUP(F40,'Scoring Matrix'!$B$3:$G$6,5,FALSE),0)</f>
        <v>0</v>
      </c>
      <c r="H40" s="16"/>
      <c r="I40" s="14">
        <f>_xlfn.IFNA(VLOOKUP(H40,'Scoring Matrix'!$B$3:$G$6,6,FALSE),0)</f>
        <v>0</v>
      </c>
      <c r="J40" s="12">
        <f t="shared" si="0"/>
        <v>0</v>
      </c>
    </row>
    <row r="41" spans="1:10" x14ac:dyDescent="0.35">
      <c r="A41" s="22"/>
      <c r="B41" s="15"/>
      <c r="C41" s="13">
        <f>_xlfn.IFNA(VLOOKUP(B41,'Scoring Matrix'!$B$3:$G$6,3,FALSE),0)</f>
        <v>0</v>
      </c>
      <c r="D41" s="16"/>
      <c r="E41" s="14">
        <f>_xlfn.IFNA(VLOOKUP(D41,'Scoring Matrix'!$B$3:$G$6,4,FALSE),0)</f>
        <v>0</v>
      </c>
      <c r="F41" s="15"/>
      <c r="G41" s="13">
        <f>_xlfn.IFNA(VLOOKUP(F41,'Scoring Matrix'!$B$3:$G$6,5,FALSE),0)</f>
        <v>0</v>
      </c>
      <c r="H41" s="16"/>
      <c r="I41" s="14">
        <f>_xlfn.IFNA(VLOOKUP(H41,'Scoring Matrix'!$B$3:$G$6,6,FALSE),0)</f>
        <v>0</v>
      </c>
      <c r="J41" s="12">
        <f t="shared" si="0"/>
        <v>0</v>
      </c>
    </row>
    <row r="42" spans="1:10" x14ac:dyDescent="0.35">
      <c r="A42" s="22"/>
      <c r="B42" s="15"/>
      <c r="C42" s="13">
        <f>_xlfn.IFNA(VLOOKUP(B42,'Scoring Matrix'!$B$3:$G$6,3,FALSE),0)</f>
        <v>0</v>
      </c>
      <c r="D42" s="16"/>
      <c r="E42" s="14">
        <f>_xlfn.IFNA(VLOOKUP(D42,'Scoring Matrix'!$B$3:$G$6,4,FALSE),0)</f>
        <v>0</v>
      </c>
      <c r="F42" s="15"/>
      <c r="G42" s="13">
        <f>_xlfn.IFNA(VLOOKUP(F42,'Scoring Matrix'!$B$3:$G$6,5,FALSE),0)</f>
        <v>0</v>
      </c>
      <c r="H42" s="16"/>
      <c r="I42" s="14">
        <f>_xlfn.IFNA(VLOOKUP(H42,'Scoring Matrix'!$B$3:$G$6,6,FALSE),0)</f>
        <v>0</v>
      </c>
      <c r="J42" s="12">
        <f t="shared" si="0"/>
        <v>0</v>
      </c>
    </row>
    <row r="43" spans="1:10" x14ac:dyDescent="0.35">
      <c r="A43" s="8"/>
      <c r="B43" s="15"/>
      <c r="C43" s="13">
        <f>_xlfn.IFNA(VLOOKUP(B43,'Scoring Matrix'!$B$3:$G$6,3,FALSE),0)</f>
        <v>0</v>
      </c>
      <c r="D43" s="16"/>
      <c r="E43" s="14">
        <f>_xlfn.IFNA(VLOOKUP(D43,'Scoring Matrix'!$B$3:$G$6,4,FALSE),0)</f>
        <v>0</v>
      </c>
      <c r="F43" s="15"/>
      <c r="G43" s="13">
        <f>_xlfn.IFNA(VLOOKUP(F43,'Scoring Matrix'!$B$3:$G$6,5,FALSE),0)</f>
        <v>0</v>
      </c>
      <c r="H43" s="16"/>
      <c r="I43" s="14">
        <f>_xlfn.IFNA(VLOOKUP(H43,'Scoring Matrix'!$B$3:$G$6,6,FALSE),0)</f>
        <v>0</v>
      </c>
      <c r="J43" s="12">
        <f t="shared" si="0"/>
        <v>0</v>
      </c>
    </row>
    <row r="44" spans="1:10" x14ac:dyDescent="0.35">
      <c r="A44" s="21"/>
      <c r="B44" s="15"/>
      <c r="C44" s="13">
        <f>_xlfn.IFNA(VLOOKUP(B44,'Scoring Matrix'!$B$3:$G$6,3,FALSE),0)</f>
        <v>0</v>
      </c>
      <c r="D44" s="16"/>
      <c r="E44" s="14">
        <f>_xlfn.IFNA(VLOOKUP(D44,'Scoring Matrix'!$B$3:$G$6,4,FALSE),0)</f>
        <v>0</v>
      </c>
      <c r="F44" s="15"/>
      <c r="G44" s="13">
        <f>_xlfn.IFNA(VLOOKUP(F44,'Scoring Matrix'!$B$3:$G$6,5,FALSE),0)</f>
        <v>0</v>
      </c>
      <c r="H44" s="16"/>
      <c r="I44" s="14">
        <f>_xlfn.IFNA(VLOOKUP(H44,'Scoring Matrix'!$B$3:$G$6,6,FALSE),0)</f>
        <v>0</v>
      </c>
      <c r="J44" s="12">
        <f t="shared" si="0"/>
        <v>0</v>
      </c>
    </row>
    <row r="45" spans="1:10" x14ac:dyDescent="0.35">
      <c r="A45" s="8"/>
      <c r="B45" s="15"/>
      <c r="C45" s="13">
        <f>_xlfn.IFNA(VLOOKUP(B45,'Scoring Matrix'!$B$3:$G$6,3,FALSE),0)</f>
        <v>0</v>
      </c>
      <c r="D45" s="16"/>
      <c r="E45" s="14">
        <f>_xlfn.IFNA(VLOOKUP(D45,'Scoring Matrix'!$B$3:$G$6,4,FALSE),0)</f>
        <v>0</v>
      </c>
      <c r="F45" s="15"/>
      <c r="G45" s="13">
        <f>_xlfn.IFNA(VLOOKUP(F45,'Scoring Matrix'!$B$3:$G$6,5,FALSE),0)</f>
        <v>0</v>
      </c>
      <c r="H45" s="16"/>
      <c r="I45" s="14">
        <f>_xlfn.IFNA(VLOOKUP(H45,'Scoring Matrix'!$B$3:$G$6,6,FALSE),0)</f>
        <v>0</v>
      </c>
      <c r="J45" s="12">
        <f t="shared" si="0"/>
        <v>0</v>
      </c>
    </row>
    <row r="46" spans="1:10" x14ac:dyDescent="0.35">
      <c r="A46" s="22"/>
      <c r="B46" s="15"/>
      <c r="C46" s="13">
        <f>_xlfn.IFNA(VLOOKUP(B46,'Scoring Matrix'!$B$3:$G$6,3,FALSE),0)</f>
        <v>0</v>
      </c>
      <c r="D46" s="16"/>
      <c r="E46" s="14">
        <f>_xlfn.IFNA(VLOOKUP(D46,'Scoring Matrix'!$B$3:$G$6,4,FALSE),0)</f>
        <v>0</v>
      </c>
      <c r="F46" s="15"/>
      <c r="G46" s="13">
        <f>_xlfn.IFNA(VLOOKUP(F46,'Scoring Matrix'!$B$3:$G$6,5,FALSE),0)</f>
        <v>0</v>
      </c>
      <c r="H46" s="16"/>
      <c r="I46" s="14">
        <f>_xlfn.IFNA(VLOOKUP(H46,'Scoring Matrix'!$B$3:$G$6,6,FALSE),0)</f>
        <v>0</v>
      </c>
      <c r="J46" s="12">
        <f t="shared" si="0"/>
        <v>0</v>
      </c>
    </row>
    <row r="47" spans="1:10" x14ac:dyDescent="0.35">
      <c r="A47" s="22"/>
      <c r="B47" s="15"/>
      <c r="C47" s="13">
        <f>_xlfn.IFNA(VLOOKUP(B47,'Scoring Matrix'!$B$3:$G$6,3,FALSE),0)</f>
        <v>0</v>
      </c>
      <c r="D47" s="16"/>
      <c r="E47" s="14">
        <f>_xlfn.IFNA(VLOOKUP(D47,'Scoring Matrix'!$B$3:$G$6,4,FALSE),0)</f>
        <v>0</v>
      </c>
      <c r="F47" s="15"/>
      <c r="G47" s="13">
        <f>_xlfn.IFNA(VLOOKUP(F47,'Scoring Matrix'!$B$3:$G$6,5,FALSE),0)</f>
        <v>0</v>
      </c>
      <c r="H47" s="16"/>
      <c r="I47" s="14">
        <f>_xlfn.IFNA(VLOOKUP(H47,'Scoring Matrix'!$B$3:$G$6,6,FALSE),0)</f>
        <v>0</v>
      </c>
      <c r="J47" s="12">
        <f t="shared" si="0"/>
        <v>0</v>
      </c>
    </row>
    <row r="48" spans="1:10" x14ac:dyDescent="0.35">
      <c r="A48" s="8"/>
      <c r="B48" s="15"/>
      <c r="C48" s="13">
        <f>_xlfn.IFNA(VLOOKUP(B48,'Scoring Matrix'!$B$3:$G$6,3,FALSE),0)</f>
        <v>0</v>
      </c>
      <c r="D48" s="16"/>
      <c r="E48" s="14">
        <f>_xlfn.IFNA(VLOOKUP(D48,'Scoring Matrix'!$B$3:$G$6,4,FALSE),0)</f>
        <v>0</v>
      </c>
      <c r="F48" s="15"/>
      <c r="G48" s="13">
        <f>_xlfn.IFNA(VLOOKUP(F48,'Scoring Matrix'!$B$3:$G$6,5,FALSE),0)</f>
        <v>0</v>
      </c>
      <c r="H48" s="16"/>
      <c r="I48" s="14">
        <f>_xlfn.IFNA(VLOOKUP(H48,'Scoring Matrix'!$B$3:$G$6,6,FALSE),0)</f>
        <v>0</v>
      </c>
      <c r="J48" s="12">
        <f t="shared" si="0"/>
        <v>0</v>
      </c>
    </row>
    <row r="49" spans="1:10" x14ac:dyDescent="0.35">
      <c r="A49" s="21"/>
      <c r="B49" s="15"/>
      <c r="C49" s="13">
        <f>_xlfn.IFNA(VLOOKUP(B49,'Scoring Matrix'!$B$3:$G$6,3,FALSE),0)</f>
        <v>0</v>
      </c>
      <c r="D49" s="16"/>
      <c r="E49" s="14">
        <f>_xlfn.IFNA(VLOOKUP(D49,'Scoring Matrix'!$B$3:$G$6,4,FALSE),0)</f>
        <v>0</v>
      </c>
      <c r="F49" s="15"/>
      <c r="G49" s="13">
        <f>_xlfn.IFNA(VLOOKUP(F49,'Scoring Matrix'!$B$3:$G$6,5,FALSE),0)</f>
        <v>0</v>
      </c>
      <c r="H49" s="16"/>
      <c r="I49" s="14">
        <f>_xlfn.IFNA(VLOOKUP(H49,'Scoring Matrix'!$B$3:$G$6,6,FALSE),0)</f>
        <v>0</v>
      </c>
      <c r="J49" s="12">
        <f t="shared" si="0"/>
        <v>0</v>
      </c>
    </row>
    <row r="50" spans="1:10" x14ac:dyDescent="0.35">
      <c r="A50" s="21"/>
      <c r="B50" s="15"/>
      <c r="C50" s="13">
        <f>_xlfn.IFNA(VLOOKUP(B50,'Scoring Matrix'!$B$3:$G$6,3,FALSE),0)</f>
        <v>0</v>
      </c>
      <c r="D50" s="16"/>
      <c r="E50" s="14">
        <f>_xlfn.IFNA(VLOOKUP(D50,'Scoring Matrix'!$B$3:$G$6,4,FALSE),0)</f>
        <v>0</v>
      </c>
      <c r="F50" s="15"/>
      <c r="G50" s="13">
        <f>_xlfn.IFNA(VLOOKUP(F50,'Scoring Matrix'!$B$3:$G$6,5,FALSE),0)</f>
        <v>0</v>
      </c>
      <c r="H50" s="16"/>
      <c r="I50" s="14">
        <f>_xlfn.IFNA(VLOOKUP(H50,'Scoring Matrix'!$B$3:$G$6,6,FALSE),0)</f>
        <v>0</v>
      </c>
      <c r="J50" s="12">
        <f t="shared" si="0"/>
        <v>0</v>
      </c>
    </row>
    <row r="51" spans="1:10" x14ac:dyDescent="0.35">
      <c r="A51" s="21"/>
      <c r="B51" s="15"/>
      <c r="C51" s="13">
        <f>_xlfn.IFNA(VLOOKUP(B51,'Scoring Matrix'!$B$3:$G$6,3,FALSE),0)</f>
        <v>0</v>
      </c>
      <c r="D51" s="16"/>
      <c r="E51" s="14">
        <f>_xlfn.IFNA(VLOOKUP(D51,'Scoring Matrix'!$B$3:$G$6,4,FALSE),0)</f>
        <v>0</v>
      </c>
      <c r="F51" s="15"/>
      <c r="G51" s="13">
        <f>_xlfn.IFNA(VLOOKUP(F51,'Scoring Matrix'!$B$3:$G$6,5,FALSE),0)</f>
        <v>0</v>
      </c>
      <c r="H51" s="16"/>
      <c r="I51" s="14">
        <f>_xlfn.IFNA(VLOOKUP(H51,'Scoring Matrix'!$B$3:$G$6,6,FALSE),0)</f>
        <v>0</v>
      </c>
      <c r="J51" s="12">
        <f t="shared" si="0"/>
        <v>0</v>
      </c>
    </row>
    <row r="52" spans="1:10" x14ac:dyDescent="0.35">
      <c r="A52" s="22"/>
      <c r="B52" s="15"/>
      <c r="C52" s="13">
        <f>_xlfn.IFNA(VLOOKUP(B52,'Scoring Matrix'!$B$3:$G$6,3,FALSE),0)</f>
        <v>0</v>
      </c>
      <c r="D52" s="16"/>
      <c r="E52" s="14">
        <f>_xlfn.IFNA(VLOOKUP(D52,'Scoring Matrix'!$B$3:$G$6,4,FALSE),0)</f>
        <v>0</v>
      </c>
      <c r="F52" s="15"/>
      <c r="G52" s="13">
        <f>_xlfn.IFNA(VLOOKUP(F52,'Scoring Matrix'!$B$3:$G$6,5,FALSE),0)</f>
        <v>0</v>
      </c>
      <c r="H52" s="16"/>
      <c r="I52" s="14">
        <f>_xlfn.IFNA(VLOOKUP(H52,'Scoring Matrix'!$B$3:$G$6,6,FALSE),0)</f>
        <v>0</v>
      </c>
      <c r="J52" s="12">
        <f t="shared" si="0"/>
        <v>0</v>
      </c>
    </row>
    <row r="53" spans="1:10" x14ac:dyDescent="0.35">
      <c r="A53" s="8"/>
      <c r="B53" s="15"/>
      <c r="C53" s="13">
        <f>_xlfn.IFNA(VLOOKUP(B53,'Scoring Matrix'!$B$3:$G$6,3,FALSE),0)</f>
        <v>0</v>
      </c>
      <c r="D53" s="16"/>
      <c r="E53" s="14">
        <f>_xlfn.IFNA(VLOOKUP(D53,'Scoring Matrix'!$B$3:$G$6,4,FALSE),0)</f>
        <v>0</v>
      </c>
      <c r="F53" s="15"/>
      <c r="G53" s="13">
        <f>_xlfn.IFNA(VLOOKUP(F53,'Scoring Matrix'!$B$3:$G$6,5,FALSE),0)</f>
        <v>0</v>
      </c>
      <c r="H53" s="16"/>
      <c r="I53" s="14">
        <f>_xlfn.IFNA(VLOOKUP(H53,'Scoring Matrix'!$B$3:$G$6,6,FALSE),0)</f>
        <v>0</v>
      </c>
      <c r="J53" s="12">
        <f t="shared" si="0"/>
        <v>0</v>
      </c>
    </row>
    <row r="54" spans="1:10" x14ac:dyDescent="0.35">
      <c r="A54" s="8"/>
      <c r="B54" s="15"/>
      <c r="C54" s="13">
        <f>_xlfn.IFNA(VLOOKUP(B54,'Scoring Matrix'!$B$3:$G$6,3,FALSE),0)</f>
        <v>0</v>
      </c>
      <c r="D54" s="16"/>
      <c r="E54" s="14">
        <f>_xlfn.IFNA(VLOOKUP(D54,'Scoring Matrix'!$B$3:$G$6,4,FALSE),0)</f>
        <v>0</v>
      </c>
      <c r="F54" s="15"/>
      <c r="G54" s="13">
        <f>_xlfn.IFNA(VLOOKUP(F54,'Scoring Matrix'!$B$3:$G$6,5,FALSE),0)</f>
        <v>0</v>
      </c>
      <c r="H54" s="16"/>
      <c r="I54" s="14">
        <f>_xlfn.IFNA(VLOOKUP(H54,'Scoring Matrix'!$B$3:$G$6,6,FALSE),0)</f>
        <v>0</v>
      </c>
      <c r="J54" s="12">
        <f t="shared" si="0"/>
        <v>0</v>
      </c>
    </row>
    <row r="55" spans="1:10" x14ac:dyDescent="0.35">
      <c r="A55" s="22"/>
      <c r="B55" s="15"/>
      <c r="C55" s="13">
        <f>_xlfn.IFNA(VLOOKUP(B55,'Scoring Matrix'!$B$3:$G$6,3,FALSE),0)</f>
        <v>0</v>
      </c>
      <c r="D55" s="16"/>
      <c r="E55" s="14">
        <f>_xlfn.IFNA(VLOOKUP(D55,'Scoring Matrix'!$B$3:$G$6,4,FALSE),0)</f>
        <v>0</v>
      </c>
      <c r="F55" s="15"/>
      <c r="G55" s="13">
        <f>_xlfn.IFNA(VLOOKUP(F55,'Scoring Matrix'!$B$3:$G$6,5,FALSE),0)</f>
        <v>0</v>
      </c>
      <c r="H55" s="16"/>
      <c r="I55" s="14">
        <f>_xlfn.IFNA(VLOOKUP(H55,'Scoring Matrix'!$B$3:$G$6,6,FALSE),0)</f>
        <v>0</v>
      </c>
      <c r="J55" s="12">
        <f t="shared" si="0"/>
        <v>0</v>
      </c>
    </row>
    <row r="56" spans="1:10" x14ac:dyDescent="0.35">
      <c r="A56" s="22"/>
      <c r="B56" s="15"/>
      <c r="C56" s="13">
        <f>_xlfn.IFNA(VLOOKUP(B56,'Scoring Matrix'!$B$3:$G$6,3,FALSE),0)</f>
        <v>0</v>
      </c>
      <c r="D56" s="16"/>
      <c r="E56" s="14">
        <f>_xlfn.IFNA(VLOOKUP(D56,'Scoring Matrix'!$B$3:$G$6,4,FALSE),0)</f>
        <v>0</v>
      </c>
      <c r="F56" s="15"/>
      <c r="G56" s="13">
        <f>_xlfn.IFNA(VLOOKUP(F56,'Scoring Matrix'!$B$3:$G$6,5,FALSE),0)</f>
        <v>0</v>
      </c>
      <c r="H56" s="16"/>
      <c r="I56" s="14">
        <f>_xlfn.IFNA(VLOOKUP(H56,'Scoring Matrix'!$B$3:$G$6,6,FALSE),0)</f>
        <v>0</v>
      </c>
      <c r="J56" s="12">
        <f t="shared" si="0"/>
        <v>0</v>
      </c>
    </row>
    <row r="57" spans="1:10" x14ac:dyDescent="0.35">
      <c r="A57" s="21"/>
      <c r="B57" s="15"/>
      <c r="C57" s="13">
        <f>_xlfn.IFNA(VLOOKUP(B57,'Scoring Matrix'!$B$3:$G$6,3,FALSE),0)</f>
        <v>0</v>
      </c>
      <c r="D57" s="16"/>
      <c r="E57" s="14">
        <f>_xlfn.IFNA(VLOOKUP(D57,'Scoring Matrix'!$B$3:$G$6,4,FALSE),0)</f>
        <v>0</v>
      </c>
      <c r="F57" s="15"/>
      <c r="G57" s="13">
        <f>_xlfn.IFNA(VLOOKUP(F57,'Scoring Matrix'!$B$3:$G$6,5,FALSE),0)</f>
        <v>0</v>
      </c>
      <c r="H57" s="16"/>
      <c r="I57" s="14">
        <f>_xlfn.IFNA(VLOOKUP(H57,'Scoring Matrix'!$B$3:$G$6,6,FALSE),0)</f>
        <v>0</v>
      </c>
      <c r="J57" s="12">
        <f t="shared" si="0"/>
        <v>0</v>
      </c>
    </row>
    <row r="58" spans="1:10" x14ac:dyDescent="0.35">
      <c r="A58" s="8"/>
      <c r="B58" s="15"/>
      <c r="C58" s="13">
        <f>_xlfn.IFNA(VLOOKUP(B58,'Scoring Matrix'!$B$3:$G$6,3,FALSE),0)</f>
        <v>0</v>
      </c>
      <c r="D58" s="16"/>
      <c r="E58" s="14">
        <f>_xlfn.IFNA(VLOOKUP(D58,'Scoring Matrix'!$B$3:$G$6,4,FALSE),0)</f>
        <v>0</v>
      </c>
      <c r="F58" s="15"/>
      <c r="G58" s="13">
        <f>_xlfn.IFNA(VLOOKUP(F58,'Scoring Matrix'!$B$3:$G$6,5,FALSE),0)</f>
        <v>0</v>
      </c>
      <c r="H58" s="16"/>
      <c r="I58" s="14">
        <f>_xlfn.IFNA(VLOOKUP(H58,'Scoring Matrix'!$B$3:$G$6,6,FALSE),0)</f>
        <v>0</v>
      </c>
      <c r="J58" s="12">
        <f t="shared" si="0"/>
        <v>0</v>
      </c>
    </row>
    <row r="59" spans="1:10" x14ac:dyDescent="0.35">
      <c r="A59" s="8"/>
      <c r="B59" s="15"/>
      <c r="C59" s="13">
        <f>_xlfn.IFNA(VLOOKUP(B59,'Scoring Matrix'!$B$3:$G$6,3,FALSE),0)</f>
        <v>0</v>
      </c>
      <c r="D59" s="16"/>
      <c r="E59" s="14">
        <f>_xlfn.IFNA(VLOOKUP(D59,'Scoring Matrix'!$B$3:$G$6,4,FALSE),0)</f>
        <v>0</v>
      </c>
      <c r="F59" s="15"/>
      <c r="G59" s="13">
        <f>_xlfn.IFNA(VLOOKUP(F59,'Scoring Matrix'!$B$3:$G$6,5,FALSE),0)</f>
        <v>0</v>
      </c>
      <c r="H59" s="16"/>
      <c r="I59" s="14">
        <f>_xlfn.IFNA(VLOOKUP(H59,'Scoring Matrix'!$B$3:$G$6,6,FALSE),0)</f>
        <v>0</v>
      </c>
      <c r="J59" s="12">
        <f t="shared" si="0"/>
        <v>0</v>
      </c>
    </row>
    <row r="60" spans="1:10" x14ac:dyDescent="0.35">
      <c r="A60" s="8"/>
      <c r="B60" s="15"/>
      <c r="C60" s="13">
        <f>_xlfn.IFNA(VLOOKUP(B60,'Scoring Matrix'!$B$3:$G$6,3,FALSE),0)</f>
        <v>0</v>
      </c>
      <c r="D60" s="16"/>
      <c r="E60" s="14">
        <f>_xlfn.IFNA(VLOOKUP(D60,'Scoring Matrix'!$B$3:$G$6,4,FALSE),0)</f>
        <v>0</v>
      </c>
      <c r="F60" s="15"/>
      <c r="G60" s="13">
        <f>_xlfn.IFNA(VLOOKUP(F60,'Scoring Matrix'!$B$3:$G$6,5,FALSE),0)</f>
        <v>0</v>
      </c>
      <c r="H60" s="16"/>
      <c r="I60" s="14">
        <f>_xlfn.IFNA(VLOOKUP(H60,'Scoring Matrix'!$B$3:$G$6,6,FALSE),0)</f>
        <v>0</v>
      </c>
      <c r="J60" s="12">
        <f t="shared" si="0"/>
        <v>0</v>
      </c>
    </row>
    <row r="61" spans="1:10" x14ac:dyDescent="0.35">
      <c r="A61" s="8"/>
      <c r="B61" s="15"/>
      <c r="C61" s="13">
        <f>_xlfn.IFNA(VLOOKUP(B61,'Scoring Matrix'!$B$3:$G$6,3,FALSE),0)</f>
        <v>0</v>
      </c>
      <c r="D61" s="16"/>
      <c r="E61" s="14">
        <f>_xlfn.IFNA(VLOOKUP(D61,'Scoring Matrix'!$B$3:$G$6,4,FALSE),0)</f>
        <v>0</v>
      </c>
      <c r="F61" s="15"/>
      <c r="G61" s="13">
        <f>_xlfn.IFNA(VLOOKUP(F61,'Scoring Matrix'!$B$3:$G$6,5,FALSE),0)</f>
        <v>0</v>
      </c>
      <c r="H61" s="16"/>
      <c r="I61" s="14">
        <f>_xlfn.IFNA(VLOOKUP(H61,'Scoring Matrix'!$B$3:$G$6,6,FALSE),0)</f>
        <v>0</v>
      </c>
      <c r="J61" s="12">
        <f t="shared" si="0"/>
        <v>0</v>
      </c>
    </row>
  </sheetData>
  <sortState xmlns:xlrd2="http://schemas.microsoft.com/office/spreadsheetml/2017/richdata2" ref="A6:J61">
    <sortCondition ref="A6:A61"/>
  </sortState>
  <mergeCells count="10">
    <mergeCell ref="B4:C4"/>
    <mergeCell ref="H4:I4"/>
    <mergeCell ref="D4:E4"/>
    <mergeCell ref="F4:G4"/>
    <mergeCell ref="B1:J1"/>
    <mergeCell ref="B2:J2"/>
    <mergeCell ref="B3:C3"/>
    <mergeCell ref="H3:I3"/>
    <mergeCell ref="D3:E3"/>
    <mergeCell ref="F3:G3"/>
  </mergeCells>
  <conditionalFormatting sqref="A6:A61">
    <cfRule type="duplicateValues" dxfId="3" priority="42"/>
  </conditionalFormatting>
  <conditionalFormatting sqref="J6:J61">
    <cfRule type="top10" dxfId="2" priority="43" rank="1"/>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E65E199-1FF9-46E7-9C4E-29E791025821}">
          <x14:formula1>
            <xm:f>'Scoring Matrix'!$B$4:$B$6</xm:f>
          </x14:formula1>
          <xm:sqref>B6:B61 D6:D61 F6:F61 H6:H61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55D7-32D2-4076-8F8E-04D6B6740DD2}">
  <dimension ref="A1:J56"/>
  <sheetViews>
    <sheetView topLeftCell="A4" zoomScaleNormal="100" workbookViewId="0">
      <selection activeCell="A24" sqref="A24:XFD24"/>
    </sheetView>
  </sheetViews>
  <sheetFormatPr defaultColWidth="8.81640625" defaultRowHeight="14.5" x14ac:dyDescent="0.35"/>
  <cols>
    <col min="1" max="1" width="24.54296875" customWidth="1"/>
    <col min="2" max="9" width="11.08984375" customWidth="1"/>
    <col min="10" max="10" width="4.81640625" bestFit="1" customWidth="1"/>
  </cols>
  <sheetData>
    <row r="1" spans="1:10" ht="20" thickBot="1" x14ac:dyDescent="0.5">
      <c r="B1" s="26" t="s">
        <v>24</v>
      </c>
      <c r="C1" s="26"/>
      <c r="D1" s="26"/>
      <c r="E1" s="26"/>
      <c r="F1" s="26"/>
      <c r="G1" s="26"/>
      <c r="H1" s="26"/>
      <c r="I1" s="26"/>
      <c r="J1" s="26"/>
    </row>
    <row r="2" spans="1:10" ht="29" customHeight="1" thickTop="1" x14ac:dyDescent="0.35">
      <c r="B2" s="27" t="s">
        <v>262</v>
      </c>
      <c r="C2" s="27"/>
      <c r="D2" s="27"/>
      <c r="E2" s="27"/>
      <c r="F2" s="27"/>
      <c r="G2" s="27"/>
      <c r="H2" s="27"/>
      <c r="I2" s="27"/>
      <c r="J2" s="27"/>
    </row>
    <row r="3" spans="1:10" ht="44.5" customHeight="1" x14ac:dyDescent="0.35">
      <c r="B3" s="28" t="s">
        <v>48</v>
      </c>
      <c r="C3" s="28"/>
      <c r="D3" s="28" t="s">
        <v>49</v>
      </c>
      <c r="E3" s="28"/>
      <c r="F3" s="28" t="s">
        <v>263</v>
      </c>
      <c r="G3" s="28"/>
      <c r="H3" s="28" t="s">
        <v>264</v>
      </c>
      <c r="I3" s="28"/>
    </row>
    <row r="4" spans="1:10" ht="29.5" customHeight="1" x14ac:dyDescent="0.35">
      <c r="B4" s="23" t="s">
        <v>25</v>
      </c>
      <c r="C4" s="24"/>
      <c r="D4" s="25" t="s">
        <v>25</v>
      </c>
      <c r="E4" s="25"/>
      <c r="F4" s="24" t="s">
        <v>25</v>
      </c>
      <c r="G4" s="24"/>
      <c r="H4" s="25" t="s">
        <v>25</v>
      </c>
      <c r="I4" s="25"/>
    </row>
    <row r="5" spans="1:10" x14ac:dyDescent="0.35">
      <c r="A5" s="7" t="s">
        <v>5</v>
      </c>
      <c r="B5" s="5" t="s">
        <v>2</v>
      </c>
      <c r="C5" s="5" t="s">
        <v>3</v>
      </c>
      <c r="D5" s="3" t="s">
        <v>2</v>
      </c>
      <c r="E5" s="3" t="s">
        <v>3</v>
      </c>
      <c r="F5" s="5" t="s">
        <v>2</v>
      </c>
      <c r="G5" s="5" t="s">
        <v>3</v>
      </c>
      <c r="H5" s="3" t="s">
        <v>2</v>
      </c>
      <c r="I5" s="3" t="s">
        <v>3</v>
      </c>
      <c r="J5" s="10" t="s">
        <v>7</v>
      </c>
    </row>
    <row r="6" spans="1:10" x14ac:dyDescent="0.35">
      <c r="A6" s="21" t="s">
        <v>224</v>
      </c>
      <c r="B6" s="15" t="s">
        <v>167</v>
      </c>
      <c r="C6" s="13">
        <f>_xlfn.IFNA(VLOOKUP(B6,'Scoring Matrix'!$B$3:$G$6,3,FALSE),0)</f>
        <v>10</v>
      </c>
      <c r="D6" s="16" t="s">
        <v>260</v>
      </c>
      <c r="E6" s="14">
        <f>_xlfn.IFNA(VLOOKUP(D6,'Scoring Matrix'!$B$3:$G$6,4,FALSE),0)</f>
        <v>0</v>
      </c>
      <c r="F6" s="15"/>
      <c r="G6" s="13">
        <f>_xlfn.IFNA(VLOOKUP(F6,'Scoring Matrix'!$B$3:$G$6,5,FALSE),0)</f>
        <v>0</v>
      </c>
      <c r="H6" s="16"/>
      <c r="I6" s="14">
        <f>_xlfn.IFNA(VLOOKUP(H6,'Scoring Matrix'!$B$3:$G$6,6,FALSE),0)</f>
        <v>0</v>
      </c>
      <c r="J6" s="12">
        <f>SUM(C6,I6,E6,G6)</f>
        <v>10</v>
      </c>
    </row>
    <row r="7" spans="1:10" x14ac:dyDescent="0.35">
      <c r="A7" s="8" t="s">
        <v>148</v>
      </c>
      <c r="B7" s="15" t="s">
        <v>0</v>
      </c>
      <c r="C7" s="13">
        <f>_xlfn.IFNA(VLOOKUP(B7,'Scoring Matrix'!$B$3:$G$6,3,FALSE),0)</f>
        <v>8</v>
      </c>
      <c r="D7" s="16" t="s">
        <v>260</v>
      </c>
      <c r="E7" s="14">
        <f>_xlfn.IFNA(VLOOKUP(D7,'Scoring Matrix'!$B$3:$G$6,4,FALSE),0)</f>
        <v>0</v>
      </c>
      <c r="F7" s="15"/>
      <c r="G7" s="13">
        <f>_xlfn.IFNA(VLOOKUP(F7,'Scoring Matrix'!$B$3:$G$6,5,FALSE),0)</f>
        <v>0</v>
      </c>
      <c r="H7" s="16"/>
      <c r="I7" s="14">
        <f>_xlfn.IFNA(VLOOKUP(H7,'Scoring Matrix'!$B$3:$G$6,6,FALSE),0)</f>
        <v>0</v>
      </c>
      <c r="J7" s="12">
        <f t="shared" ref="J7:J56" si="0">SUM(C7,I7,E7,G7)</f>
        <v>8</v>
      </c>
    </row>
    <row r="8" spans="1:10" x14ac:dyDescent="0.35">
      <c r="A8" s="8" t="s">
        <v>98</v>
      </c>
      <c r="B8" s="15" t="s">
        <v>168</v>
      </c>
      <c r="C8" s="13">
        <f>_xlfn.IFNA(VLOOKUP(B8,'Scoring Matrix'!$B$3:$G$6,3,FALSE),0)</f>
        <v>6</v>
      </c>
      <c r="D8" s="16" t="s">
        <v>260</v>
      </c>
      <c r="E8" s="14">
        <f>_xlfn.IFNA(VLOOKUP(D8,'Scoring Matrix'!$B$3:$G$6,4,FALSE),0)</f>
        <v>0</v>
      </c>
      <c r="F8" s="15"/>
      <c r="G8" s="13">
        <f>_xlfn.IFNA(VLOOKUP(F8,'Scoring Matrix'!$B$3:$G$6,5,FALSE),0)</f>
        <v>0</v>
      </c>
      <c r="H8" s="16"/>
      <c r="I8" s="14">
        <f>_xlfn.IFNA(VLOOKUP(H8,'Scoring Matrix'!$B$3:$G$6,6,FALSE),0)</f>
        <v>0</v>
      </c>
      <c r="J8" s="12">
        <f t="shared" si="0"/>
        <v>6</v>
      </c>
    </row>
    <row r="9" spans="1:10" x14ac:dyDescent="0.35">
      <c r="A9" s="21" t="s">
        <v>179</v>
      </c>
      <c r="B9" s="15" t="s">
        <v>167</v>
      </c>
      <c r="C9" s="13">
        <f>_xlfn.IFNA(VLOOKUP(B9,'Scoring Matrix'!$B$3:$G$6,3,FALSE),0)</f>
        <v>10</v>
      </c>
      <c r="D9" s="16" t="s">
        <v>260</v>
      </c>
      <c r="E9" s="14">
        <f>_xlfn.IFNA(VLOOKUP(D9,'Scoring Matrix'!$B$3:$G$6,4,FALSE),0)</f>
        <v>0</v>
      </c>
      <c r="F9" s="15"/>
      <c r="G9" s="13">
        <f>_xlfn.IFNA(VLOOKUP(F9,'Scoring Matrix'!$B$3:$G$6,5,FALSE),0)</f>
        <v>0</v>
      </c>
      <c r="H9" s="16"/>
      <c r="I9" s="14">
        <f>_xlfn.IFNA(VLOOKUP(H9,'Scoring Matrix'!$B$3:$G$6,6,FALSE),0)</f>
        <v>0</v>
      </c>
      <c r="J9" s="12">
        <f t="shared" si="0"/>
        <v>10</v>
      </c>
    </row>
    <row r="10" spans="1:10" x14ac:dyDescent="0.35">
      <c r="A10" s="8" t="s">
        <v>181</v>
      </c>
      <c r="B10" s="15" t="s">
        <v>0</v>
      </c>
      <c r="C10" s="13">
        <f>_xlfn.IFNA(VLOOKUP(B10,'Scoring Matrix'!$B$3:$G$6,3,FALSE),0)</f>
        <v>8</v>
      </c>
      <c r="D10" s="16" t="s">
        <v>260</v>
      </c>
      <c r="E10" s="14">
        <f>_xlfn.IFNA(VLOOKUP(D10,'Scoring Matrix'!$B$3:$G$6,4,FALSE),0)</f>
        <v>0</v>
      </c>
      <c r="F10" s="15"/>
      <c r="G10" s="13">
        <f>_xlfn.IFNA(VLOOKUP(F10,'Scoring Matrix'!$B$3:$G$6,5,FALSE),0)</f>
        <v>0</v>
      </c>
      <c r="H10" s="16"/>
      <c r="I10" s="14">
        <f>_xlfn.IFNA(VLOOKUP(H10,'Scoring Matrix'!$B$3:$G$6,6,FALSE),0)</f>
        <v>0</v>
      </c>
      <c r="J10" s="12">
        <f t="shared" si="0"/>
        <v>8</v>
      </c>
    </row>
    <row r="11" spans="1:10" x14ac:dyDescent="0.35">
      <c r="A11" s="8" t="s">
        <v>142</v>
      </c>
      <c r="B11" s="15" t="s">
        <v>168</v>
      </c>
      <c r="C11" s="13">
        <f>_xlfn.IFNA(VLOOKUP(B11,'Scoring Matrix'!$B$3:$G$6,3,FALSE),0)</f>
        <v>6</v>
      </c>
      <c r="D11" s="16" t="s">
        <v>0</v>
      </c>
      <c r="E11" s="14">
        <f>_xlfn.IFNA(VLOOKUP(D11,'Scoring Matrix'!$B$3:$G$6,4,FALSE),0)</f>
        <v>3</v>
      </c>
      <c r="F11" s="15"/>
      <c r="G11" s="13">
        <f>_xlfn.IFNA(VLOOKUP(F11,'Scoring Matrix'!$B$3:$G$6,5,FALSE),0)</f>
        <v>0</v>
      </c>
      <c r="H11" s="16"/>
      <c r="I11" s="14">
        <f>_xlfn.IFNA(VLOOKUP(H11,'Scoring Matrix'!$B$3:$G$6,6,FALSE),0)</f>
        <v>0</v>
      </c>
      <c r="J11" s="12">
        <f t="shared" si="0"/>
        <v>9</v>
      </c>
    </row>
    <row r="12" spans="1:10" x14ac:dyDescent="0.35">
      <c r="A12" s="21" t="s">
        <v>102</v>
      </c>
      <c r="B12" s="15" t="s">
        <v>167</v>
      </c>
      <c r="C12" s="13">
        <f>_xlfn.IFNA(VLOOKUP(B12,'Scoring Matrix'!$B$3:$G$6,3,FALSE),0)</f>
        <v>10</v>
      </c>
      <c r="D12" s="16" t="s">
        <v>167</v>
      </c>
      <c r="E12" s="14">
        <f>_xlfn.IFNA(VLOOKUP(D12,'Scoring Matrix'!$B$3:$G$6,4,FALSE),0)</f>
        <v>5</v>
      </c>
      <c r="F12" s="15"/>
      <c r="G12" s="13">
        <f>_xlfn.IFNA(VLOOKUP(F12,'Scoring Matrix'!$B$3:$G$6,5,FALSE),0)</f>
        <v>0</v>
      </c>
      <c r="H12" s="16"/>
      <c r="I12" s="14">
        <f>_xlfn.IFNA(VLOOKUP(H12,'Scoring Matrix'!$B$3:$G$6,6,FALSE),0)</f>
        <v>0</v>
      </c>
      <c r="J12" s="12">
        <f t="shared" si="0"/>
        <v>15</v>
      </c>
    </row>
    <row r="13" spans="1:10" x14ac:dyDescent="0.35">
      <c r="A13" s="8" t="s">
        <v>138</v>
      </c>
      <c r="B13" s="15" t="s">
        <v>0</v>
      </c>
      <c r="C13" s="13">
        <f>_xlfn.IFNA(VLOOKUP(B13,'Scoring Matrix'!$B$3:$G$6,3,FALSE),0)</f>
        <v>8</v>
      </c>
      <c r="D13" s="16" t="s">
        <v>260</v>
      </c>
      <c r="E13" s="14">
        <f>_xlfn.IFNA(VLOOKUP(D13,'Scoring Matrix'!$B$3:$G$6,4,FALSE),0)</f>
        <v>0</v>
      </c>
      <c r="F13" s="15"/>
      <c r="G13" s="13">
        <f>_xlfn.IFNA(VLOOKUP(F13,'Scoring Matrix'!$B$3:$G$6,5,FALSE),0)</f>
        <v>0</v>
      </c>
      <c r="H13" s="16"/>
      <c r="I13" s="14">
        <f>_xlfn.IFNA(VLOOKUP(H13,'Scoring Matrix'!$B$3:$G$6,6,FALSE),0)</f>
        <v>0</v>
      </c>
      <c r="J13" s="12">
        <f t="shared" si="0"/>
        <v>8</v>
      </c>
    </row>
    <row r="14" spans="1:10" x14ac:dyDescent="0.35">
      <c r="A14" s="21" t="s">
        <v>140</v>
      </c>
      <c r="B14" s="15" t="s">
        <v>168</v>
      </c>
      <c r="C14" s="13">
        <f>_xlfn.IFNA(VLOOKUP(B14,'Scoring Matrix'!$B$3:$G$6,3,FALSE),0)</f>
        <v>6</v>
      </c>
      <c r="D14" s="16" t="s">
        <v>260</v>
      </c>
      <c r="E14" s="14">
        <f>_xlfn.IFNA(VLOOKUP(D14,'Scoring Matrix'!$B$3:$G$6,4,FALSE),0)</f>
        <v>0</v>
      </c>
      <c r="F14" s="15"/>
      <c r="G14" s="13">
        <f>_xlfn.IFNA(VLOOKUP(F14,'Scoring Matrix'!$B$3:$G$6,5,FALSE),0)</f>
        <v>0</v>
      </c>
      <c r="H14" s="16"/>
      <c r="I14" s="14">
        <f>_xlfn.IFNA(VLOOKUP(H14,'Scoring Matrix'!$B$3:$G$6,6,FALSE),0)</f>
        <v>0</v>
      </c>
      <c r="J14" s="12">
        <f t="shared" si="0"/>
        <v>6</v>
      </c>
    </row>
    <row r="15" spans="1:10" x14ac:dyDescent="0.35">
      <c r="A15" s="8" t="s">
        <v>225</v>
      </c>
      <c r="B15" s="15" t="s">
        <v>167</v>
      </c>
      <c r="C15" s="13">
        <f>_xlfn.IFNA(VLOOKUP(B15,'Scoring Matrix'!$B$3:$G$6,3,FALSE),0)</f>
        <v>10</v>
      </c>
      <c r="D15" s="16" t="s">
        <v>260</v>
      </c>
      <c r="E15" s="14">
        <f>_xlfn.IFNA(VLOOKUP(D15,'Scoring Matrix'!$B$3:$G$6,4,FALSE),0)</f>
        <v>0</v>
      </c>
      <c r="F15" s="15"/>
      <c r="G15" s="13">
        <f>_xlfn.IFNA(VLOOKUP(F15,'Scoring Matrix'!$B$3:$G$6,5,FALSE),0)</f>
        <v>0</v>
      </c>
      <c r="H15" s="16"/>
      <c r="I15" s="14">
        <f>_xlfn.IFNA(VLOOKUP(H15,'Scoring Matrix'!$B$3:$G$6,6,FALSE),0)</f>
        <v>0</v>
      </c>
      <c r="J15" s="12">
        <f t="shared" si="0"/>
        <v>10</v>
      </c>
    </row>
    <row r="16" spans="1:10" ht="15" customHeight="1" x14ac:dyDescent="0.35">
      <c r="A16" s="8" t="s">
        <v>136</v>
      </c>
      <c r="B16" s="15" t="s">
        <v>0</v>
      </c>
      <c r="C16" s="13">
        <f>_xlfn.IFNA(VLOOKUP(B16,'Scoring Matrix'!$B$3:$G$6,3,FALSE),0)</f>
        <v>8</v>
      </c>
      <c r="D16" s="16" t="s">
        <v>260</v>
      </c>
      <c r="E16" s="14">
        <f>_xlfn.IFNA(VLOOKUP(D16,'Scoring Matrix'!$B$3:$G$6,4,FALSE),0)</f>
        <v>0</v>
      </c>
      <c r="F16" s="15"/>
      <c r="G16" s="13">
        <f>_xlfn.IFNA(VLOOKUP(F16,'Scoring Matrix'!$B$3:$G$6,5,FALSE),0)</f>
        <v>0</v>
      </c>
      <c r="H16" s="16"/>
      <c r="I16" s="14">
        <f>_xlfn.IFNA(VLOOKUP(H16,'Scoring Matrix'!$B$3:$G$6,6,FALSE),0)</f>
        <v>0</v>
      </c>
      <c r="J16" s="12">
        <f t="shared" si="0"/>
        <v>8</v>
      </c>
    </row>
    <row r="17" spans="1:10" x14ac:dyDescent="0.35">
      <c r="A17" s="8" t="s">
        <v>81</v>
      </c>
      <c r="B17" s="15" t="s">
        <v>168</v>
      </c>
      <c r="C17" s="13">
        <f>_xlfn.IFNA(VLOOKUP(B17,'Scoring Matrix'!$B$3:$G$6,3,FALSE),0)</f>
        <v>6</v>
      </c>
      <c r="D17" s="16" t="s">
        <v>260</v>
      </c>
      <c r="E17" s="14">
        <f>_xlfn.IFNA(VLOOKUP(D17,'Scoring Matrix'!$B$3:$G$6,4,FALSE),0)</f>
        <v>0</v>
      </c>
      <c r="F17" s="15"/>
      <c r="G17" s="13">
        <f>_xlfn.IFNA(VLOOKUP(F17,'Scoring Matrix'!$B$3:$G$6,5,FALSE),0)</f>
        <v>0</v>
      </c>
      <c r="H17" s="16"/>
      <c r="I17" s="14">
        <f>_xlfn.IFNA(VLOOKUP(H17,'Scoring Matrix'!$B$3:$G$6,6,FALSE),0)</f>
        <v>0</v>
      </c>
      <c r="J17" s="12">
        <f t="shared" si="0"/>
        <v>6</v>
      </c>
    </row>
    <row r="18" spans="1:10" x14ac:dyDescent="0.35">
      <c r="A18" s="21" t="s">
        <v>132</v>
      </c>
      <c r="B18" s="15" t="s">
        <v>167</v>
      </c>
      <c r="C18" s="13">
        <f>_xlfn.IFNA(VLOOKUP(B18,'Scoring Matrix'!$B$3:$G$6,3,FALSE),0)</f>
        <v>10</v>
      </c>
      <c r="D18" s="16" t="s">
        <v>167</v>
      </c>
      <c r="E18" s="14">
        <f>_xlfn.IFNA(VLOOKUP(D18,'Scoring Matrix'!$B$3:$G$6,4,FALSE),0)</f>
        <v>5</v>
      </c>
      <c r="F18" s="15"/>
      <c r="G18" s="13">
        <f>_xlfn.IFNA(VLOOKUP(F18,'Scoring Matrix'!$B$3:$G$6,5,FALSE),0)</f>
        <v>0</v>
      </c>
      <c r="H18" s="16"/>
      <c r="I18" s="14">
        <f>_xlfn.IFNA(VLOOKUP(H18,'Scoring Matrix'!$B$3:$G$6,6,FALSE),0)</f>
        <v>0</v>
      </c>
      <c r="J18" s="12">
        <f t="shared" si="0"/>
        <v>15</v>
      </c>
    </row>
    <row r="19" spans="1:10" x14ac:dyDescent="0.35">
      <c r="A19" s="8" t="s">
        <v>162</v>
      </c>
      <c r="B19" s="15" t="s">
        <v>0</v>
      </c>
      <c r="C19" s="13">
        <f>_xlfn.IFNA(VLOOKUP(B19,'Scoring Matrix'!$B$3:$G$6,3,FALSE),0)</f>
        <v>8</v>
      </c>
      <c r="D19" s="16" t="s">
        <v>260</v>
      </c>
      <c r="E19" s="14">
        <f>_xlfn.IFNA(VLOOKUP(D19,'Scoring Matrix'!$B$3:$G$6,4,FALSE),0)</f>
        <v>0</v>
      </c>
      <c r="F19" s="15"/>
      <c r="G19" s="13">
        <f>_xlfn.IFNA(VLOOKUP(F19,'Scoring Matrix'!$B$3:$G$6,5,FALSE),0)</f>
        <v>0</v>
      </c>
      <c r="H19" s="16"/>
      <c r="I19" s="14">
        <f>_xlfn.IFNA(VLOOKUP(H19,'Scoring Matrix'!$B$3:$G$6,6,FALSE),0)</f>
        <v>0</v>
      </c>
      <c r="J19" s="12">
        <f t="shared" si="0"/>
        <v>8</v>
      </c>
    </row>
    <row r="20" spans="1:10" x14ac:dyDescent="0.35">
      <c r="A20" s="8" t="s">
        <v>229</v>
      </c>
      <c r="B20" s="15" t="s">
        <v>168</v>
      </c>
      <c r="C20" s="13">
        <f>_xlfn.IFNA(VLOOKUP(B20,'Scoring Matrix'!$B$3:$G$6,3,FALSE),0)</f>
        <v>6</v>
      </c>
      <c r="D20" s="16" t="s">
        <v>260</v>
      </c>
      <c r="E20" s="14">
        <f>_xlfn.IFNA(VLOOKUP(D20,'Scoring Matrix'!$B$3:$G$6,4,FALSE),0)</f>
        <v>0</v>
      </c>
      <c r="F20" s="15"/>
      <c r="G20" s="13">
        <f>_xlfn.IFNA(VLOOKUP(F20,'Scoring Matrix'!$B$3:$G$6,5,FALSE),0)</f>
        <v>0</v>
      </c>
      <c r="H20" s="16"/>
      <c r="I20" s="14">
        <f>_xlfn.IFNA(VLOOKUP(H20,'Scoring Matrix'!$B$3:$G$6,6,FALSE),0)</f>
        <v>0</v>
      </c>
      <c r="J20" s="12">
        <f t="shared" si="0"/>
        <v>6</v>
      </c>
    </row>
    <row r="21" spans="1:10" x14ac:dyDescent="0.35">
      <c r="A21" s="8" t="s">
        <v>129</v>
      </c>
      <c r="B21" s="15" t="s">
        <v>167</v>
      </c>
      <c r="C21" s="13">
        <f>_xlfn.IFNA(VLOOKUP(B21,'Scoring Matrix'!$B$3:$G$6,3,FALSE),0)</f>
        <v>10</v>
      </c>
      <c r="D21" s="16" t="s">
        <v>167</v>
      </c>
      <c r="E21" s="14">
        <f>_xlfn.IFNA(VLOOKUP(D21,'Scoring Matrix'!$B$3:$G$6,4,FALSE),0)</f>
        <v>5</v>
      </c>
      <c r="F21" s="15"/>
      <c r="G21" s="13">
        <f>_xlfn.IFNA(VLOOKUP(F21,'Scoring Matrix'!$B$3:$G$6,5,FALSE),0)</f>
        <v>0</v>
      </c>
      <c r="H21" s="16"/>
      <c r="I21" s="14">
        <f>_xlfn.IFNA(VLOOKUP(H21,'Scoring Matrix'!$B$3:$G$6,6,FALSE),0)</f>
        <v>0</v>
      </c>
      <c r="J21" s="12">
        <f t="shared" si="0"/>
        <v>15</v>
      </c>
    </row>
    <row r="22" spans="1:10" x14ac:dyDescent="0.35">
      <c r="A22" s="8" t="s">
        <v>56</v>
      </c>
      <c r="B22" s="15" t="s">
        <v>0</v>
      </c>
      <c r="C22" s="13">
        <f>_xlfn.IFNA(VLOOKUP(B22,'Scoring Matrix'!$B$3:$G$6,3,FALSE),0)</f>
        <v>8</v>
      </c>
      <c r="D22" s="16" t="s">
        <v>260</v>
      </c>
      <c r="E22" s="14">
        <f>_xlfn.IFNA(VLOOKUP(D22,'Scoring Matrix'!$B$3:$G$6,4,FALSE),0)</f>
        <v>0</v>
      </c>
      <c r="F22" s="15"/>
      <c r="G22" s="13">
        <f>_xlfn.IFNA(VLOOKUP(F22,'Scoring Matrix'!$B$3:$G$6,5,FALSE),0)</f>
        <v>0</v>
      </c>
      <c r="H22" s="16"/>
      <c r="I22" s="14">
        <f>_xlfn.IFNA(VLOOKUP(H22,'Scoring Matrix'!$B$3:$G$6,6,FALSE),0)</f>
        <v>0</v>
      </c>
      <c r="J22" s="12">
        <f t="shared" si="0"/>
        <v>8</v>
      </c>
    </row>
    <row r="23" spans="1:10" x14ac:dyDescent="0.35">
      <c r="A23" s="8" t="s">
        <v>173</v>
      </c>
      <c r="B23" s="15" t="s">
        <v>168</v>
      </c>
      <c r="C23" s="13">
        <f>_xlfn.IFNA(VLOOKUP(B23,'Scoring Matrix'!$B$3:$G$6,3,FALSE),0)</f>
        <v>6</v>
      </c>
      <c r="D23" s="16" t="s">
        <v>260</v>
      </c>
      <c r="E23" s="14">
        <f>_xlfn.IFNA(VLOOKUP(D23,'Scoring Matrix'!$B$3:$G$6,4,FALSE),0)</f>
        <v>0</v>
      </c>
      <c r="F23" s="15"/>
      <c r="G23" s="13">
        <f>_xlfn.IFNA(VLOOKUP(F23,'Scoring Matrix'!$B$3:$G$6,5,FALSE),0)</f>
        <v>0</v>
      </c>
      <c r="H23" s="16"/>
      <c r="I23" s="14">
        <f>_xlfn.IFNA(VLOOKUP(H23,'Scoring Matrix'!$B$3:$G$6,6,FALSE),0)</f>
        <v>0</v>
      </c>
      <c r="J23" s="12">
        <f t="shared" si="0"/>
        <v>6</v>
      </c>
    </row>
    <row r="24" spans="1:10" x14ac:dyDescent="0.35">
      <c r="A24" s="8" t="s">
        <v>191</v>
      </c>
      <c r="B24" s="15" t="s">
        <v>167</v>
      </c>
      <c r="C24" s="13">
        <f>_xlfn.IFNA(VLOOKUP(B24,'Scoring Matrix'!$B$3:$G$6,3,FALSE),0)</f>
        <v>10</v>
      </c>
      <c r="D24" s="16" t="s">
        <v>167</v>
      </c>
      <c r="E24" s="14">
        <f>_xlfn.IFNA(VLOOKUP(D24,'Scoring Matrix'!$B$3:$G$6,4,FALSE),0)</f>
        <v>5</v>
      </c>
      <c r="F24" s="15"/>
      <c r="G24" s="13">
        <f>_xlfn.IFNA(VLOOKUP(F24,'Scoring Matrix'!$B$3:$G$6,5,FALSE),0)</f>
        <v>0</v>
      </c>
      <c r="H24" s="16"/>
      <c r="I24" s="14">
        <f>_xlfn.IFNA(VLOOKUP(H24,'Scoring Matrix'!$B$3:$G$6,6,FALSE),0)</f>
        <v>0</v>
      </c>
      <c r="J24" s="12">
        <f t="shared" si="0"/>
        <v>15</v>
      </c>
    </row>
    <row r="25" spans="1:10" x14ac:dyDescent="0.35">
      <c r="A25" s="8" t="s">
        <v>193</v>
      </c>
      <c r="B25" s="15" t="s">
        <v>0</v>
      </c>
      <c r="C25" s="13">
        <f>_xlfn.IFNA(VLOOKUP(B25,'Scoring Matrix'!$B$3:$G$6,3,FALSE),0)</f>
        <v>8</v>
      </c>
      <c r="D25" s="16" t="s">
        <v>260</v>
      </c>
      <c r="E25" s="14">
        <f>_xlfn.IFNA(VLOOKUP(D25,'Scoring Matrix'!$B$3:$G$6,4,FALSE),0)</f>
        <v>0</v>
      </c>
      <c r="F25" s="15"/>
      <c r="G25" s="13">
        <f>_xlfn.IFNA(VLOOKUP(F25,'Scoring Matrix'!$B$3:$G$6,5,FALSE),0)</f>
        <v>0</v>
      </c>
      <c r="H25" s="16"/>
      <c r="I25" s="14">
        <f>_xlfn.IFNA(VLOOKUP(H25,'Scoring Matrix'!$B$3:$G$6,6,FALSE),0)</f>
        <v>0</v>
      </c>
      <c r="J25" s="12">
        <f t="shared" si="0"/>
        <v>8</v>
      </c>
    </row>
    <row r="26" spans="1:10" x14ac:dyDescent="0.35">
      <c r="A26" s="8" t="s">
        <v>171</v>
      </c>
      <c r="B26" s="15" t="s">
        <v>168</v>
      </c>
      <c r="C26" s="13">
        <f>_xlfn.IFNA(VLOOKUP(B26,'Scoring Matrix'!$B$3:$G$6,3,FALSE),0)</f>
        <v>6</v>
      </c>
      <c r="D26" s="16" t="s">
        <v>260</v>
      </c>
      <c r="E26" s="14">
        <f>_xlfn.IFNA(VLOOKUP(D26,'Scoring Matrix'!$B$3:$G$6,4,FALSE),0)</f>
        <v>0</v>
      </c>
      <c r="F26" s="15"/>
      <c r="G26" s="13">
        <f>_xlfn.IFNA(VLOOKUP(F26,'Scoring Matrix'!$B$3:$G$6,5,FALSE),0)</f>
        <v>0</v>
      </c>
      <c r="H26" s="16"/>
      <c r="I26" s="14">
        <f>_xlfn.IFNA(VLOOKUP(H26,'Scoring Matrix'!$B$3:$G$6,6,FALSE),0)</f>
        <v>0</v>
      </c>
      <c r="J26" s="12">
        <f t="shared" si="0"/>
        <v>6</v>
      </c>
    </row>
    <row r="27" spans="1:10" x14ac:dyDescent="0.35">
      <c r="A27" s="21"/>
      <c r="B27" s="15"/>
      <c r="C27" s="13">
        <f>_xlfn.IFNA(VLOOKUP(B27,'Scoring Matrix'!$B$3:$G$6,3,FALSE),0)</f>
        <v>0</v>
      </c>
      <c r="D27" s="16"/>
      <c r="E27" s="14">
        <f>_xlfn.IFNA(VLOOKUP(D27,'Scoring Matrix'!$B$3:$G$6,4,FALSE),0)</f>
        <v>0</v>
      </c>
      <c r="F27" s="15"/>
      <c r="G27" s="13">
        <f>_xlfn.IFNA(VLOOKUP(F27,'Scoring Matrix'!$B$3:$G$6,5,FALSE),0)</f>
        <v>0</v>
      </c>
      <c r="H27" s="16"/>
      <c r="I27" s="14">
        <f>_xlfn.IFNA(VLOOKUP(H27,'Scoring Matrix'!$B$3:$G$6,6,FALSE),0)</f>
        <v>0</v>
      </c>
      <c r="J27" s="12">
        <f t="shared" si="0"/>
        <v>0</v>
      </c>
    </row>
    <row r="28" spans="1:10" x14ac:dyDescent="0.35">
      <c r="A28" s="21"/>
      <c r="B28" s="15"/>
      <c r="C28" s="13">
        <f>_xlfn.IFNA(VLOOKUP(B28,'Scoring Matrix'!$B$3:$G$6,3,FALSE),0)</f>
        <v>0</v>
      </c>
      <c r="D28" s="16"/>
      <c r="E28" s="14">
        <f>_xlfn.IFNA(VLOOKUP(D28,'Scoring Matrix'!$B$3:$G$6,4,FALSE),0)</f>
        <v>0</v>
      </c>
      <c r="F28" s="15"/>
      <c r="G28" s="13">
        <f>_xlfn.IFNA(VLOOKUP(F28,'Scoring Matrix'!$B$3:$G$6,5,FALSE),0)</f>
        <v>0</v>
      </c>
      <c r="H28" s="16"/>
      <c r="I28" s="14">
        <f>_xlfn.IFNA(VLOOKUP(H28,'Scoring Matrix'!$B$3:$G$6,6,FALSE),0)</f>
        <v>0</v>
      </c>
      <c r="J28" s="12">
        <f t="shared" si="0"/>
        <v>0</v>
      </c>
    </row>
    <row r="29" spans="1:10" x14ac:dyDescent="0.35">
      <c r="A29" s="8"/>
      <c r="B29" s="15"/>
      <c r="C29" s="13">
        <f>_xlfn.IFNA(VLOOKUP(B29,'Scoring Matrix'!$B$3:$G$6,3,FALSE),0)</f>
        <v>0</v>
      </c>
      <c r="D29" s="16"/>
      <c r="E29" s="14">
        <f>_xlfn.IFNA(VLOOKUP(D29,'Scoring Matrix'!$B$3:$G$6,4,FALSE),0)</f>
        <v>0</v>
      </c>
      <c r="F29" s="15"/>
      <c r="G29" s="13">
        <f>_xlfn.IFNA(VLOOKUP(F29,'Scoring Matrix'!$B$3:$G$6,5,FALSE),0)</f>
        <v>0</v>
      </c>
      <c r="H29" s="16"/>
      <c r="I29" s="14">
        <f>_xlfn.IFNA(VLOOKUP(H29,'Scoring Matrix'!$B$3:$G$6,6,FALSE),0)</f>
        <v>0</v>
      </c>
      <c r="J29" s="12">
        <f t="shared" si="0"/>
        <v>0</v>
      </c>
    </row>
    <row r="30" spans="1:10" x14ac:dyDescent="0.35">
      <c r="A30" s="21"/>
      <c r="B30" s="15"/>
      <c r="C30" s="13">
        <f>_xlfn.IFNA(VLOOKUP(B30,'Scoring Matrix'!$B$3:$G$6,3,FALSE),0)</f>
        <v>0</v>
      </c>
      <c r="D30" s="16"/>
      <c r="E30" s="14">
        <f>_xlfn.IFNA(VLOOKUP(D30,'Scoring Matrix'!$B$3:$G$6,4,FALSE),0)</f>
        <v>0</v>
      </c>
      <c r="F30" s="15"/>
      <c r="G30" s="13">
        <f>_xlfn.IFNA(VLOOKUP(F30,'Scoring Matrix'!$B$3:$G$6,5,FALSE),0)</f>
        <v>0</v>
      </c>
      <c r="H30" s="16"/>
      <c r="I30" s="14">
        <f>_xlfn.IFNA(VLOOKUP(H30,'Scoring Matrix'!$B$3:$G$6,6,FALSE),0)</f>
        <v>0</v>
      </c>
      <c r="J30" s="12">
        <f t="shared" si="0"/>
        <v>0</v>
      </c>
    </row>
    <row r="31" spans="1:10" x14ac:dyDescent="0.35">
      <c r="A31" s="8"/>
      <c r="B31" s="15"/>
      <c r="C31" s="13">
        <f>_xlfn.IFNA(VLOOKUP(B31,'Scoring Matrix'!$B$3:$G$6,2,FALSE),0)</f>
        <v>0</v>
      </c>
      <c r="D31" s="16"/>
      <c r="E31" s="14">
        <f>_xlfn.IFNA(VLOOKUP(D31,'Scoring Matrix'!$B$3:$G$6,4,FALSE),0)</f>
        <v>0</v>
      </c>
      <c r="F31" s="15"/>
      <c r="G31" s="13">
        <f>_xlfn.IFNA(VLOOKUP(F31,'Scoring Matrix'!$B$3:$G$6,5,FALSE),0)</f>
        <v>0</v>
      </c>
      <c r="H31" s="16"/>
      <c r="I31" s="14">
        <f>_xlfn.IFNA(VLOOKUP(H31,'Scoring Matrix'!$B$3:$G$6,6,FALSE),0)</f>
        <v>0</v>
      </c>
      <c r="J31" s="12">
        <f t="shared" si="0"/>
        <v>0</v>
      </c>
    </row>
    <row r="32" spans="1:10" x14ac:dyDescent="0.35">
      <c r="A32" s="8"/>
      <c r="B32" s="15"/>
      <c r="C32" s="13">
        <f>_xlfn.IFNA(VLOOKUP(B32,'Scoring Matrix'!$B$3:$G$6,2,FALSE),0)</f>
        <v>0</v>
      </c>
      <c r="D32" s="16"/>
      <c r="E32" s="14">
        <f>_xlfn.IFNA(VLOOKUP(D32,'Scoring Matrix'!$B$3:$G$6,4,FALSE),0)</f>
        <v>0</v>
      </c>
      <c r="F32" s="15"/>
      <c r="G32" s="13">
        <f>_xlfn.IFNA(VLOOKUP(F32,'Scoring Matrix'!$B$3:$G$6,5,FALSE),0)</f>
        <v>0</v>
      </c>
      <c r="H32" s="16"/>
      <c r="I32" s="14">
        <f>_xlfn.IFNA(VLOOKUP(H32,'Scoring Matrix'!$B$3:$G$6,6,FALSE),0)</f>
        <v>0</v>
      </c>
      <c r="J32" s="12">
        <f t="shared" si="0"/>
        <v>0</v>
      </c>
    </row>
    <row r="33" spans="1:10" x14ac:dyDescent="0.35">
      <c r="A33" s="21"/>
      <c r="B33" s="15"/>
      <c r="C33" s="13">
        <f>_xlfn.IFNA(VLOOKUP(B33,'Scoring Matrix'!$B$3:$G$6,2,FALSE),0)</f>
        <v>0</v>
      </c>
      <c r="D33" s="16"/>
      <c r="E33" s="14">
        <f>_xlfn.IFNA(VLOOKUP(D33,'Scoring Matrix'!$B$3:$G$6,4,FALSE),0)</f>
        <v>0</v>
      </c>
      <c r="F33" s="15"/>
      <c r="G33" s="13">
        <f>_xlfn.IFNA(VLOOKUP(F33,'Scoring Matrix'!$B$3:$G$6,5,FALSE),0)</f>
        <v>0</v>
      </c>
      <c r="H33" s="16"/>
      <c r="I33" s="14">
        <f>_xlfn.IFNA(VLOOKUP(H33,'Scoring Matrix'!$B$3:$G$6,6,FALSE),0)</f>
        <v>0</v>
      </c>
      <c r="J33" s="12">
        <f t="shared" si="0"/>
        <v>0</v>
      </c>
    </row>
    <row r="34" spans="1:10" x14ac:dyDescent="0.35">
      <c r="A34" s="8"/>
      <c r="B34" s="15"/>
      <c r="C34" s="13">
        <f>_xlfn.IFNA(VLOOKUP(B34,'Scoring Matrix'!$B$3:$G$6,2,FALSE),0)</f>
        <v>0</v>
      </c>
      <c r="D34" s="16"/>
      <c r="E34" s="14">
        <f>_xlfn.IFNA(VLOOKUP(D34,'Scoring Matrix'!$B$3:$G$6,4,FALSE),0)</f>
        <v>0</v>
      </c>
      <c r="F34" s="15"/>
      <c r="G34" s="13">
        <f>_xlfn.IFNA(VLOOKUP(F34,'Scoring Matrix'!$B$3:$G$6,5,FALSE),0)</f>
        <v>0</v>
      </c>
      <c r="H34" s="16"/>
      <c r="I34" s="14">
        <f>_xlfn.IFNA(VLOOKUP(H34,'Scoring Matrix'!$B$3:$G$6,6,FALSE),0)</f>
        <v>0</v>
      </c>
      <c r="J34" s="12">
        <f t="shared" si="0"/>
        <v>0</v>
      </c>
    </row>
    <row r="35" spans="1:10" x14ac:dyDescent="0.35">
      <c r="A35" s="8"/>
      <c r="B35" s="15"/>
      <c r="C35" s="13">
        <f>_xlfn.IFNA(VLOOKUP(B35,'Scoring Matrix'!$B$3:$G$6,2,FALSE),0)</f>
        <v>0</v>
      </c>
      <c r="D35" s="16"/>
      <c r="E35" s="14">
        <f>_xlfn.IFNA(VLOOKUP(D35,'Scoring Matrix'!$B$3:$G$6,4,FALSE),0)</f>
        <v>0</v>
      </c>
      <c r="F35" s="15"/>
      <c r="G35" s="13">
        <f>_xlfn.IFNA(VLOOKUP(F35,'Scoring Matrix'!$B$3:$G$6,5,FALSE),0)</f>
        <v>0</v>
      </c>
      <c r="H35" s="16"/>
      <c r="I35" s="14">
        <f>_xlfn.IFNA(VLOOKUP(H35,'Scoring Matrix'!$B$3:$G$6,6,FALSE),0)</f>
        <v>0</v>
      </c>
      <c r="J35" s="12">
        <f t="shared" si="0"/>
        <v>0</v>
      </c>
    </row>
    <row r="36" spans="1:10" x14ac:dyDescent="0.35">
      <c r="A36" s="8"/>
      <c r="B36" s="15"/>
      <c r="C36" s="13">
        <f>_xlfn.IFNA(VLOOKUP(B36,'Scoring Matrix'!$B$3:$G$6,2,FALSE),0)</f>
        <v>0</v>
      </c>
      <c r="D36" s="16"/>
      <c r="E36" s="14">
        <f>_xlfn.IFNA(VLOOKUP(D36,'Scoring Matrix'!$B$3:$G$6,4,FALSE),0)</f>
        <v>0</v>
      </c>
      <c r="F36" s="15"/>
      <c r="G36" s="13">
        <f>_xlfn.IFNA(VLOOKUP(F36,'Scoring Matrix'!$B$3:$G$6,5,FALSE),0)</f>
        <v>0</v>
      </c>
      <c r="H36" s="16"/>
      <c r="I36" s="14">
        <f>_xlfn.IFNA(VLOOKUP(H36,'Scoring Matrix'!$B$3:$G$6,6,FALSE),0)</f>
        <v>0</v>
      </c>
      <c r="J36" s="12">
        <f t="shared" si="0"/>
        <v>0</v>
      </c>
    </row>
    <row r="37" spans="1:10" x14ac:dyDescent="0.35">
      <c r="A37" s="21"/>
      <c r="B37" s="15"/>
      <c r="C37" s="13">
        <f>_xlfn.IFNA(VLOOKUP(B37,'Scoring Matrix'!$B$3:$G$6,2,FALSE),0)</f>
        <v>0</v>
      </c>
      <c r="D37" s="16"/>
      <c r="E37" s="14">
        <f>_xlfn.IFNA(VLOOKUP(D37,'Scoring Matrix'!$B$3:$G$6,4,FALSE),0)</f>
        <v>0</v>
      </c>
      <c r="F37" s="15"/>
      <c r="G37" s="13">
        <f>_xlfn.IFNA(VLOOKUP(F37,'Scoring Matrix'!$B$3:$G$6,5,FALSE),0)</f>
        <v>0</v>
      </c>
      <c r="H37" s="16"/>
      <c r="I37" s="14">
        <f>_xlfn.IFNA(VLOOKUP(H37,'Scoring Matrix'!$B$3:$G$6,6,FALSE),0)</f>
        <v>0</v>
      </c>
      <c r="J37" s="12">
        <f t="shared" si="0"/>
        <v>0</v>
      </c>
    </row>
    <row r="38" spans="1:10" x14ac:dyDescent="0.35">
      <c r="A38" s="8"/>
      <c r="B38" s="15"/>
      <c r="C38" s="13">
        <f>_xlfn.IFNA(VLOOKUP(B38,'Scoring Matrix'!$B$3:$G$6,2,FALSE),0)</f>
        <v>0</v>
      </c>
      <c r="D38" s="16"/>
      <c r="E38" s="14">
        <f>_xlfn.IFNA(VLOOKUP(D38,'Scoring Matrix'!$B$3:$G$6,4,FALSE),0)</f>
        <v>0</v>
      </c>
      <c r="F38" s="15"/>
      <c r="G38" s="13">
        <f>_xlfn.IFNA(VLOOKUP(F38,'Scoring Matrix'!$B$3:$G$6,5,FALSE),0)</f>
        <v>0</v>
      </c>
      <c r="H38" s="16"/>
      <c r="I38" s="14">
        <f>_xlfn.IFNA(VLOOKUP(H38,'Scoring Matrix'!$B$3:$G$6,6,FALSE),0)</f>
        <v>0</v>
      </c>
      <c r="J38" s="12">
        <f t="shared" si="0"/>
        <v>0</v>
      </c>
    </row>
    <row r="39" spans="1:10" x14ac:dyDescent="0.35">
      <c r="A39" s="8"/>
      <c r="B39" s="15"/>
      <c r="C39" s="13">
        <f>_xlfn.IFNA(VLOOKUP(B39,'Scoring Matrix'!$B$3:$G$6,2,FALSE),0)</f>
        <v>0</v>
      </c>
      <c r="D39" s="16"/>
      <c r="E39" s="14">
        <f>_xlfn.IFNA(VLOOKUP(D39,'Scoring Matrix'!$B$3:$G$6,4,FALSE),0)</f>
        <v>0</v>
      </c>
      <c r="F39" s="15"/>
      <c r="G39" s="13">
        <f>_xlfn.IFNA(VLOOKUP(F39,'Scoring Matrix'!$B$3:$G$6,5,FALSE),0)</f>
        <v>0</v>
      </c>
      <c r="H39" s="16"/>
      <c r="I39" s="14">
        <f>_xlfn.IFNA(VLOOKUP(H39,'Scoring Matrix'!$B$3:$G$6,6,FALSE),0)</f>
        <v>0</v>
      </c>
      <c r="J39" s="12">
        <f t="shared" si="0"/>
        <v>0</v>
      </c>
    </row>
    <row r="40" spans="1:10" x14ac:dyDescent="0.35">
      <c r="A40" s="21"/>
      <c r="B40" s="15"/>
      <c r="C40" s="13">
        <f>_xlfn.IFNA(VLOOKUP(B40,'Scoring Matrix'!$B$3:$G$6,2,FALSE),0)</f>
        <v>0</v>
      </c>
      <c r="D40" s="16"/>
      <c r="E40" s="14">
        <f>_xlfn.IFNA(VLOOKUP(D40,'Scoring Matrix'!$B$3:$G$6,4,FALSE),0)</f>
        <v>0</v>
      </c>
      <c r="F40" s="15"/>
      <c r="G40" s="13">
        <f>_xlfn.IFNA(VLOOKUP(F40,'Scoring Matrix'!$B$3:$G$6,5,FALSE),0)</f>
        <v>0</v>
      </c>
      <c r="H40" s="16"/>
      <c r="I40" s="14">
        <f>_xlfn.IFNA(VLOOKUP(H40,'Scoring Matrix'!$B$3:$G$6,6,FALSE),0)</f>
        <v>0</v>
      </c>
      <c r="J40" s="12">
        <f t="shared" si="0"/>
        <v>0</v>
      </c>
    </row>
    <row r="41" spans="1:10" x14ac:dyDescent="0.35">
      <c r="A41" s="21"/>
      <c r="B41" s="15"/>
      <c r="C41" s="13">
        <f>_xlfn.IFNA(VLOOKUP(B41,'Scoring Matrix'!$B$3:$G$6,2,FALSE),0)</f>
        <v>0</v>
      </c>
      <c r="D41" s="16"/>
      <c r="E41" s="14">
        <f>_xlfn.IFNA(VLOOKUP(D41,'Scoring Matrix'!$B$3:$G$6,4,FALSE),0)</f>
        <v>0</v>
      </c>
      <c r="F41" s="15"/>
      <c r="G41" s="13">
        <f>_xlfn.IFNA(VLOOKUP(F41,'Scoring Matrix'!$B$3:$G$6,5,FALSE),0)</f>
        <v>0</v>
      </c>
      <c r="H41" s="16"/>
      <c r="I41" s="14">
        <f>_xlfn.IFNA(VLOOKUP(H41,'Scoring Matrix'!$B$3:$G$6,6,FALSE),0)</f>
        <v>0</v>
      </c>
      <c r="J41" s="12">
        <f t="shared" si="0"/>
        <v>0</v>
      </c>
    </row>
    <row r="42" spans="1:10" x14ac:dyDescent="0.35">
      <c r="A42" s="8"/>
      <c r="B42" s="15"/>
      <c r="C42" s="13">
        <f>_xlfn.IFNA(VLOOKUP(B42,'Scoring Matrix'!$B$3:$G$6,2,FALSE),0)</f>
        <v>0</v>
      </c>
      <c r="D42" s="16"/>
      <c r="E42" s="14">
        <f>_xlfn.IFNA(VLOOKUP(D42,'Scoring Matrix'!$B$3:$G$6,4,FALSE),0)</f>
        <v>0</v>
      </c>
      <c r="F42" s="15"/>
      <c r="G42" s="13">
        <f>_xlfn.IFNA(VLOOKUP(F42,'Scoring Matrix'!$B$3:$G$6,5,FALSE),0)</f>
        <v>0</v>
      </c>
      <c r="H42" s="16"/>
      <c r="I42" s="14">
        <f>_xlfn.IFNA(VLOOKUP(H42,'Scoring Matrix'!$B$3:$G$6,6,FALSE),0)</f>
        <v>0</v>
      </c>
      <c r="J42" s="12">
        <f t="shared" si="0"/>
        <v>0</v>
      </c>
    </row>
    <row r="43" spans="1:10" x14ac:dyDescent="0.35">
      <c r="A43" s="8"/>
      <c r="B43" s="15"/>
      <c r="C43" s="13">
        <f>_xlfn.IFNA(VLOOKUP(B43,'Scoring Matrix'!$B$3:$G$6,2,FALSE),0)</f>
        <v>0</v>
      </c>
      <c r="D43" s="16"/>
      <c r="E43" s="14">
        <f>_xlfn.IFNA(VLOOKUP(D43,'Scoring Matrix'!$B$3:$G$6,4,FALSE),0)</f>
        <v>0</v>
      </c>
      <c r="F43" s="15"/>
      <c r="G43" s="13">
        <f>_xlfn.IFNA(VLOOKUP(F43,'Scoring Matrix'!$B$3:$G$6,5,FALSE),0)</f>
        <v>0</v>
      </c>
      <c r="H43" s="16"/>
      <c r="I43" s="14">
        <f>_xlfn.IFNA(VLOOKUP(H43,'Scoring Matrix'!$B$3:$G$6,6,FALSE),0)</f>
        <v>0</v>
      </c>
      <c r="J43" s="12">
        <f t="shared" si="0"/>
        <v>0</v>
      </c>
    </row>
    <row r="44" spans="1:10" x14ac:dyDescent="0.35">
      <c r="A44" s="8"/>
      <c r="B44" s="15"/>
      <c r="C44" s="13">
        <f>_xlfn.IFNA(VLOOKUP(B44,'Scoring Matrix'!$B$3:$G$6,2,FALSE),0)</f>
        <v>0</v>
      </c>
      <c r="D44" s="16"/>
      <c r="E44" s="14">
        <f>_xlfn.IFNA(VLOOKUP(D44,'Scoring Matrix'!$B$3:$G$6,4,FALSE),0)</f>
        <v>0</v>
      </c>
      <c r="F44" s="15"/>
      <c r="G44" s="13">
        <f>_xlfn.IFNA(VLOOKUP(F44,'Scoring Matrix'!$B$3:$G$6,5,FALSE),0)</f>
        <v>0</v>
      </c>
      <c r="H44" s="16"/>
      <c r="I44" s="14">
        <f>_xlfn.IFNA(VLOOKUP(H44,'Scoring Matrix'!$B$3:$G$6,6,FALSE),0)</f>
        <v>0</v>
      </c>
      <c r="J44" s="12">
        <f t="shared" si="0"/>
        <v>0</v>
      </c>
    </row>
    <row r="45" spans="1:10" x14ac:dyDescent="0.35">
      <c r="A45" s="8"/>
      <c r="B45" s="15"/>
      <c r="C45" s="13">
        <f>_xlfn.IFNA(VLOOKUP(B45,'Scoring Matrix'!$B$3:$G$6,2,FALSE),0)</f>
        <v>0</v>
      </c>
      <c r="D45" s="16"/>
      <c r="E45" s="14">
        <f>_xlfn.IFNA(VLOOKUP(D45,'Scoring Matrix'!$B$3:$G$6,4,FALSE),0)</f>
        <v>0</v>
      </c>
      <c r="F45" s="15"/>
      <c r="G45" s="13">
        <f>_xlfn.IFNA(VLOOKUP(F45,'Scoring Matrix'!$B$3:$G$6,5,FALSE),0)</f>
        <v>0</v>
      </c>
      <c r="H45" s="16"/>
      <c r="I45" s="14">
        <f>_xlfn.IFNA(VLOOKUP(H45,'Scoring Matrix'!$B$3:$G$6,6,FALSE),0)</f>
        <v>0</v>
      </c>
      <c r="J45" s="12">
        <f t="shared" si="0"/>
        <v>0</v>
      </c>
    </row>
    <row r="46" spans="1:10" x14ac:dyDescent="0.35">
      <c r="A46" s="21"/>
      <c r="B46" s="15"/>
      <c r="C46" s="13">
        <f>_xlfn.IFNA(VLOOKUP(B46,'Scoring Matrix'!$B$3:$G$6,2,FALSE),0)</f>
        <v>0</v>
      </c>
      <c r="D46" s="16"/>
      <c r="E46" s="14">
        <f>_xlfn.IFNA(VLOOKUP(D46,'Scoring Matrix'!$B$3:$G$6,4,FALSE),0)</f>
        <v>0</v>
      </c>
      <c r="F46" s="15"/>
      <c r="G46" s="13">
        <f>_xlfn.IFNA(VLOOKUP(F46,'Scoring Matrix'!$B$3:$G$6,5,FALSE),0)</f>
        <v>0</v>
      </c>
      <c r="H46" s="16"/>
      <c r="I46" s="14">
        <f>_xlfn.IFNA(VLOOKUP(H46,'Scoring Matrix'!$B$3:$G$6,6,FALSE),0)</f>
        <v>0</v>
      </c>
      <c r="J46" s="12">
        <f t="shared" si="0"/>
        <v>0</v>
      </c>
    </row>
    <row r="47" spans="1:10" x14ac:dyDescent="0.35">
      <c r="A47" s="8"/>
      <c r="B47" s="15"/>
      <c r="C47" s="13">
        <f>_xlfn.IFNA(VLOOKUP(B47,'Scoring Matrix'!$B$3:$G$6,2,FALSE),0)</f>
        <v>0</v>
      </c>
      <c r="D47" s="16"/>
      <c r="E47" s="14">
        <f>_xlfn.IFNA(VLOOKUP(D47,'Scoring Matrix'!$B$3:$G$6,4,FALSE),0)</f>
        <v>0</v>
      </c>
      <c r="F47" s="15"/>
      <c r="G47" s="13">
        <f>_xlfn.IFNA(VLOOKUP(F47,'Scoring Matrix'!$B$3:$G$6,5,FALSE),0)</f>
        <v>0</v>
      </c>
      <c r="H47" s="16"/>
      <c r="I47" s="14">
        <f>_xlfn.IFNA(VLOOKUP(H47,'Scoring Matrix'!$B$3:$G$6,6,FALSE),0)</f>
        <v>0</v>
      </c>
      <c r="J47" s="12">
        <f t="shared" si="0"/>
        <v>0</v>
      </c>
    </row>
    <row r="48" spans="1:10" x14ac:dyDescent="0.35">
      <c r="A48" s="21"/>
      <c r="B48" s="15"/>
      <c r="C48" s="13">
        <f>_xlfn.IFNA(VLOOKUP(B48,'Scoring Matrix'!$B$3:$G$6,2,FALSE),0)</f>
        <v>0</v>
      </c>
      <c r="D48" s="16"/>
      <c r="E48" s="14">
        <f>_xlfn.IFNA(VLOOKUP(D48,'Scoring Matrix'!$B$3:$G$6,4,FALSE),0)</f>
        <v>0</v>
      </c>
      <c r="F48" s="15"/>
      <c r="G48" s="13">
        <f>_xlfn.IFNA(VLOOKUP(F48,'Scoring Matrix'!$B$3:$G$6,5,FALSE),0)</f>
        <v>0</v>
      </c>
      <c r="H48" s="16"/>
      <c r="I48" s="14">
        <f>_xlfn.IFNA(VLOOKUP(H48,'Scoring Matrix'!$B$3:$G$6,6,FALSE),0)</f>
        <v>0</v>
      </c>
      <c r="J48" s="12">
        <f t="shared" si="0"/>
        <v>0</v>
      </c>
    </row>
    <row r="49" spans="1:10" x14ac:dyDescent="0.35">
      <c r="A49" s="21"/>
      <c r="B49" s="15"/>
      <c r="C49" s="13">
        <f>_xlfn.IFNA(VLOOKUP(B49,'Scoring Matrix'!$B$3:$G$6,2,FALSE),0)</f>
        <v>0</v>
      </c>
      <c r="D49" s="16"/>
      <c r="E49" s="14">
        <f>_xlfn.IFNA(VLOOKUP(D49,'Scoring Matrix'!$B$3:$G$6,4,FALSE),0)</f>
        <v>0</v>
      </c>
      <c r="F49" s="15"/>
      <c r="G49" s="13">
        <f>_xlfn.IFNA(VLOOKUP(F49,'Scoring Matrix'!$B$3:$G$6,5,FALSE),0)</f>
        <v>0</v>
      </c>
      <c r="H49" s="16"/>
      <c r="I49" s="14">
        <f>_xlfn.IFNA(VLOOKUP(H49,'Scoring Matrix'!$B$3:$G$6,6,FALSE),0)</f>
        <v>0</v>
      </c>
      <c r="J49" s="12">
        <f t="shared" si="0"/>
        <v>0</v>
      </c>
    </row>
    <row r="50" spans="1:10" x14ac:dyDescent="0.35">
      <c r="A50" s="8"/>
      <c r="B50" s="15"/>
      <c r="C50" s="13">
        <f>_xlfn.IFNA(VLOOKUP(B50,'Scoring Matrix'!$B$3:$G$6,2,FALSE),0)</f>
        <v>0</v>
      </c>
      <c r="D50" s="16"/>
      <c r="E50" s="14">
        <f>_xlfn.IFNA(VLOOKUP(D50,'Scoring Matrix'!$B$3:$G$6,4,FALSE),0)</f>
        <v>0</v>
      </c>
      <c r="F50" s="15"/>
      <c r="G50" s="13">
        <f>_xlfn.IFNA(VLOOKUP(F50,'Scoring Matrix'!$B$3:$G$6,5,FALSE),0)</f>
        <v>0</v>
      </c>
      <c r="H50" s="16"/>
      <c r="I50" s="14">
        <f>_xlfn.IFNA(VLOOKUP(H50,'Scoring Matrix'!$B$3:$G$6,6,FALSE),0)</f>
        <v>0</v>
      </c>
      <c r="J50" s="12">
        <f t="shared" si="0"/>
        <v>0</v>
      </c>
    </row>
    <row r="51" spans="1:10" x14ac:dyDescent="0.35">
      <c r="A51" s="21"/>
      <c r="B51" s="15"/>
      <c r="C51" s="13">
        <f>_xlfn.IFNA(VLOOKUP(B51,'Scoring Matrix'!$B$3:$G$6,2,FALSE),0)</f>
        <v>0</v>
      </c>
      <c r="D51" s="16"/>
      <c r="E51" s="14">
        <f>_xlfn.IFNA(VLOOKUP(D51,'Scoring Matrix'!$B$3:$G$6,4,FALSE),0)</f>
        <v>0</v>
      </c>
      <c r="F51" s="15"/>
      <c r="G51" s="13">
        <f>_xlfn.IFNA(VLOOKUP(F51,'Scoring Matrix'!$B$3:$G$6,5,FALSE),0)</f>
        <v>0</v>
      </c>
      <c r="H51" s="16"/>
      <c r="I51" s="14">
        <f>_xlfn.IFNA(VLOOKUP(H51,'Scoring Matrix'!$B$3:$G$6,6,FALSE),0)</f>
        <v>0</v>
      </c>
      <c r="J51" s="12">
        <f t="shared" si="0"/>
        <v>0</v>
      </c>
    </row>
    <row r="52" spans="1:10" x14ac:dyDescent="0.35">
      <c r="A52" s="8"/>
      <c r="B52" s="15"/>
      <c r="C52" s="13">
        <f>_xlfn.IFNA(VLOOKUP(B52,'Scoring Matrix'!$B$3:$G$6,2,FALSE),0)</f>
        <v>0</v>
      </c>
      <c r="D52" s="16"/>
      <c r="E52" s="14">
        <f>_xlfn.IFNA(VLOOKUP(D52,'Scoring Matrix'!$B$3:$G$6,4,FALSE),0)</f>
        <v>0</v>
      </c>
      <c r="F52" s="15"/>
      <c r="G52" s="13">
        <f>_xlfn.IFNA(VLOOKUP(F52,'Scoring Matrix'!$B$3:$G$6,5,FALSE),0)</f>
        <v>0</v>
      </c>
      <c r="H52" s="16"/>
      <c r="I52" s="14">
        <f>_xlfn.IFNA(VLOOKUP(H52,'Scoring Matrix'!$B$3:$G$6,6,FALSE),0)</f>
        <v>0</v>
      </c>
      <c r="J52" s="12">
        <f t="shared" si="0"/>
        <v>0</v>
      </c>
    </row>
    <row r="53" spans="1:10" x14ac:dyDescent="0.35">
      <c r="A53" s="8"/>
      <c r="B53" s="15"/>
      <c r="C53" s="13">
        <f>_xlfn.IFNA(VLOOKUP(B53,'Scoring Matrix'!$B$3:$G$6,2,FALSE),0)</f>
        <v>0</v>
      </c>
      <c r="D53" s="16"/>
      <c r="E53" s="14">
        <f>_xlfn.IFNA(VLOOKUP(D53,'Scoring Matrix'!$B$3:$G$6,4,FALSE),0)</f>
        <v>0</v>
      </c>
      <c r="F53" s="15"/>
      <c r="G53" s="13">
        <f>_xlfn.IFNA(VLOOKUP(F53,'Scoring Matrix'!$B$3:$G$6,5,FALSE),0)</f>
        <v>0</v>
      </c>
      <c r="H53" s="16"/>
      <c r="I53" s="14">
        <f>_xlfn.IFNA(VLOOKUP(H53,'Scoring Matrix'!$B$3:$G$6,6,FALSE),0)</f>
        <v>0</v>
      </c>
      <c r="J53" s="12">
        <f t="shared" si="0"/>
        <v>0</v>
      </c>
    </row>
    <row r="54" spans="1:10" x14ac:dyDescent="0.35">
      <c r="A54" s="21"/>
      <c r="B54" s="15"/>
      <c r="C54" s="13">
        <f>_xlfn.IFNA(VLOOKUP(B54,'Scoring Matrix'!$B$3:$G$6,2,FALSE),0)</f>
        <v>0</v>
      </c>
      <c r="D54" s="16"/>
      <c r="E54" s="14">
        <f>_xlfn.IFNA(VLOOKUP(D54,'Scoring Matrix'!$B$3:$G$6,4,FALSE),0)</f>
        <v>0</v>
      </c>
      <c r="F54" s="15"/>
      <c r="G54" s="13">
        <f>_xlfn.IFNA(VLOOKUP(F54,'Scoring Matrix'!$B$3:$G$6,5,FALSE),0)</f>
        <v>0</v>
      </c>
      <c r="H54" s="16"/>
      <c r="I54" s="14">
        <f>_xlfn.IFNA(VLOOKUP(H54,'Scoring Matrix'!$B$3:$G$6,6,FALSE),0)</f>
        <v>0</v>
      </c>
      <c r="J54" s="12">
        <f t="shared" si="0"/>
        <v>0</v>
      </c>
    </row>
    <row r="55" spans="1:10" x14ac:dyDescent="0.35">
      <c r="A55" s="21"/>
      <c r="B55" s="15"/>
      <c r="C55" s="13">
        <f>_xlfn.IFNA(VLOOKUP(B55,'Scoring Matrix'!$B$3:$G$6,2,FALSE),0)</f>
        <v>0</v>
      </c>
      <c r="D55" s="16"/>
      <c r="E55" s="14">
        <f>_xlfn.IFNA(VLOOKUP(D55,'Scoring Matrix'!$B$3:$G$6,4,FALSE),0)</f>
        <v>0</v>
      </c>
      <c r="F55" s="15"/>
      <c r="G55" s="13">
        <f>_xlfn.IFNA(VLOOKUP(F55,'Scoring Matrix'!$B$3:$G$6,5,FALSE),0)</f>
        <v>0</v>
      </c>
      <c r="H55" s="16"/>
      <c r="I55" s="14">
        <f>_xlfn.IFNA(VLOOKUP(H55,'Scoring Matrix'!$B$3:$G$6,6,FALSE),0)</f>
        <v>0</v>
      </c>
      <c r="J55" s="12">
        <f t="shared" si="0"/>
        <v>0</v>
      </c>
    </row>
    <row r="56" spans="1:10" x14ac:dyDescent="0.35">
      <c r="A56" s="8"/>
      <c r="B56" s="15"/>
      <c r="C56" s="13">
        <f>_xlfn.IFNA(VLOOKUP(B56,'Scoring Matrix'!$B$3:$G$6,2,FALSE),0)</f>
        <v>0</v>
      </c>
      <c r="D56" s="16"/>
      <c r="E56" s="14">
        <f>_xlfn.IFNA(VLOOKUP(D56,'Scoring Matrix'!$B$3:$G$6,4,FALSE),0)</f>
        <v>0</v>
      </c>
      <c r="F56" s="15"/>
      <c r="G56" s="13">
        <f>_xlfn.IFNA(VLOOKUP(F56,'Scoring Matrix'!$B$3:$G$6,5,FALSE),0)</f>
        <v>0</v>
      </c>
      <c r="H56" s="16"/>
      <c r="I56" s="14">
        <f>_xlfn.IFNA(VLOOKUP(H56,'Scoring Matrix'!$B$3:$G$6,6,FALSE),0)</f>
        <v>0</v>
      </c>
      <c r="J56" s="12">
        <f t="shared" si="0"/>
        <v>0</v>
      </c>
    </row>
  </sheetData>
  <sortState xmlns:xlrd2="http://schemas.microsoft.com/office/spreadsheetml/2017/richdata2" ref="A6:J56">
    <sortCondition ref="A6:A56"/>
  </sortState>
  <mergeCells count="10">
    <mergeCell ref="B4:C4"/>
    <mergeCell ref="H4:I4"/>
    <mergeCell ref="D4:E4"/>
    <mergeCell ref="F4:G4"/>
    <mergeCell ref="B1:J1"/>
    <mergeCell ref="B2:J2"/>
    <mergeCell ref="B3:C3"/>
    <mergeCell ref="H3:I3"/>
    <mergeCell ref="D3:E3"/>
    <mergeCell ref="F3:G3"/>
  </mergeCells>
  <phoneticPr fontId="6" type="noConversion"/>
  <conditionalFormatting sqref="A6:A56">
    <cfRule type="duplicateValues" dxfId="1" priority="1"/>
  </conditionalFormatting>
  <conditionalFormatting sqref="J6:J56">
    <cfRule type="top10" dxfId="0" priority="37" rank="1"/>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D202CBD-B625-4C2B-8D5C-D023E7825709}">
          <x14:formula1>
            <xm:f>'Scoring Matrix'!$B$4:$B$6</xm:f>
          </x14:formula1>
          <xm:sqref>B6:B56 D6:D56 F6:F56 H6:H56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Scoring Matrix</vt:lpstr>
      <vt:lpstr>Junior Athlete of the Year</vt:lpstr>
      <vt:lpstr>Senior Athlete of the Year</vt:lpstr>
      <vt:lpstr>Owner Rider</vt:lpstr>
      <vt:lpstr>Open Show Horse</vt:lpstr>
      <vt:lpstr>Open Show Hunter Horse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Georgie Batten</dc:creator>
  <cp:lastModifiedBy>Lucy Batten</cp:lastModifiedBy>
  <dcterms:created xsi:type="dcterms:W3CDTF">2024-07-14T22:24:41Z</dcterms:created>
  <dcterms:modified xsi:type="dcterms:W3CDTF">2026-02-03T08:08:00Z</dcterms:modified>
</cp:coreProperties>
</file>